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20\january\"/>
    </mc:Choice>
  </mc:AlternateContent>
  <bookViews>
    <workbookView xWindow="0" yWindow="0" windowWidth="21600" windowHeight="9345" activeTab="4"/>
  </bookViews>
  <sheets>
    <sheet name="ortho" sheetId="2" r:id="rId1"/>
    <sheet name="medicine" sheetId="3" r:id="rId2"/>
    <sheet name="ophthalmology" sheetId="4" r:id="rId3"/>
    <sheet name="pEDIATRICS" sheetId="5" r:id="rId4"/>
    <sheet name="community Medicin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F14" i="4" l="1"/>
  <c r="F13" i="4"/>
  <c r="F12" i="4"/>
  <c r="F11" i="4"/>
  <c r="F10" i="4"/>
  <c r="F9" i="4"/>
  <c r="F8" i="4"/>
  <c r="F7" i="4"/>
  <c r="F6" i="4"/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5" i="2"/>
</calcChain>
</file>

<file path=xl/sharedStrings.xml><?xml version="1.0" encoding="utf-8"?>
<sst xmlns="http://schemas.openxmlformats.org/spreadsheetml/2006/main" count="167" uniqueCount="107">
  <si>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</si>
  <si>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</si>
  <si>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BELIEVERS CHURCH MEDICAL COLLEGE HOSPITAL</t>
  </si>
  <si>
    <t>DEPARTMENT OF ORTHOPAEDICS</t>
  </si>
  <si>
    <t>PERCENTAGE</t>
  </si>
  <si>
    <t>ATTENDANCE TOTAL - 12 HRS.</t>
  </si>
  <si>
    <t xml:space="preserve"> CLINICAL POSTING ATTENDANCE OF 2016 ADDITIONAL BATCH, FOR THE PERIOD FROM                                                                                                                                                                                                            02/12/2019 TO 30/03/2020 </t>
  </si>
  <si>
    <t>AFSAL K</t>
  </si>
  <si>
    <t>ALAN SAJI</t>
  </si>
  <si>
    <t>BASIL. N.P</t>
  </si>
  <si>
    <t>HANNA MARY SHINE</t>
  </si>
  <si>
    <t>HARIKUMAR H</t>
  </si>
  <si>
    <t>JANAKI PANICKER</t>
  </si>
  <si>
    <t>KARTHIK LAL</t>
  </si>
  <si>
    <t>LEVIN THAMBAN</t>
  </si>
  <si>
    <t>MRIDULA MARIA JACOB</t>
  </si>
  <si>
    <t>MUHAMMED IRFAN</t>
  </si>
  <si>
    <t>MUHAMMED KAIZ</t>
  </si>
  <si>
    <t xml:space="preserve">NAYANA ANIL KUMAR </t>
  </si>
  <si>
    <t>ROHITH GIGI</t>
  </si>
  <si>
    <t>SANNY SARA</t>
  </si>
  <si>
    <t>SARA MATHEW</t>
  </si>
  <si>
    <t>SHERIN S JOSEPH</t>
  </si>
  <si>
    <t>SREEHARI S RISHI</t>
  </si>
  <si>
    <t>VINAYAK .K</t>
  </si>
  <si>
    <t xml:space="preserve">BELIEVERS CHURCH MEDICAL COLLEGE HOSPITAL </t>
  </si>
  <si>
    <t>DEPARTMENT OF INTERNAL MEDICINE</t>
  </si>
  <si>
    <t>6th SEMESTER (2016 ADDITIONAL BATCH) LECTURE CLASS ATTENDANCE</t>
  </si>
  <si>
    <t>VENUE: Medicine Demo Room (second floor)</t>
  </si>
  <si>
    <t>Month of January 2020</t>
  </si>
  <si>
    <t>ADDITIONAL BATCH</t>
  </si>
  <si>
    <t>Total Hours ( 7 )</t>
  </si>
  <si>
    <t>%</t>
  </si>
  <si>
    <t>SL.NO</t>
  </si>
  <si>
    <t>ROLL</t>
  </si>
  <si>
    <t>NAME OF THE STUDENT</t>
  </si>
  <si>
    <t>4/16</t>
  </si>
  <si>
    <t>AFSAL. K</t>
  </si>
  <si>
    <t>6/16</t>
  </si>
  <si>
    <t>21/16</t>
  </si>
  <si>
    <t>33/16</t>
  </si>
  <si>
    <t>HANNAH MARY SHINE</t>
  </si>
  <si>
    <t>35/16</t>
  </si>
  <si>
    <t>HARIKUMAR. H</t>
  </si>
  <si>
    <t>36/16</t>
  </si>
  <si>
    <t>46/16</t>
  </si>
  <si>
    <t>50/16</t>
  </si>
  <si>
    <t>LEVIN THAMBAN VARGHESE</t>
  </si>
  <si>
    <t>57/16</t>
  </si>
  <si>
    <t>58/16</t>
  </si>
  <si>
    <t>59/16</t>
  </si>
  <si>
    <t>62/16</t>
  </si>
  <si>
    <t>NAYANA ANILKUMAR</t>
  </si>
  <si>
    <t>72/16</t>
  </si>
  <si>
    <t>ROHIT GIGI</t>
  </si>
  <si>
    <t>79/16</t>
  </si>
  <si>
    <t>SANNY SARA SAMSON</t>
  </si>
  <si>
    <t>80/16</t>
  </si>
  <si>
    <t>83/16</t>
  </si>
  <si>
    <t>SHERIN. S. JOSEPH</t>
  </si>
  <si>
    <t>84/16</t>
  </si>
  <si>
    <t>SREEHARI. S. RISHI</t>
  </si>
  <si>
    <t>92/16</t>
  </si>
  <si>
    <t>VINAYAK.V</t>
  </si>
  <si>
    <r>
      <t>DEPARTMENT OF OPHTHALMOLOGY, 6</t>
    </r>
    <r>
      <rPr>
        <u/>
        <vertAlign val="superscript"/>
        <sz val="9"/>
        <color rgb="FF000000"/>
        <rFont val="Times New Roman"/>
        <family val="1"/>
      </rPr>
      <t>th</t>
    </r>
    <r>
      <rPr>
        <b/>
        <u/>
        <sz val="9"/>
        <color rgb="FF000000"/>
        <rFont val="Times New Roman"/>
        <family val="1"/>
      </rPr>
      <t xml:space="preserve"> SEMESTER (MBBS – 2016-ADDITIONAL) BATCH – B STUDENTS</t>
    </r>
  </si>
  <si>
    <t>ATTENDENCE 23/12/2019 TO 18/01/2020</t>
  </si>
  <si>
    <t>SL NO</t>
  </si>
  <si>
    <t>ROLL NO</t>
  </si>
  <si>
    <t>NAME</t>
  </si>
  <si>
    <t>CLINICS</t>
  </si>
  <si>
    <t>CLINICAL                ( 51 hrs)</t>
  </si>
  <si>
    <t xml:space="preserve">DEPARTMENT OF PAEDIATRICS </t>
  </si>
  <si>
    <t>2016 ADDITIONAL BATCH  LECTURE CLASS (31/12/2019 to 30/03/2020)</t>
  </si>
  <si>
    <t>Attendance for the month of December and January</t>
  </si>
  <si>
    <t>Total  (12Hours)</t>
  </si>
  <si>
    <t>Percentage(100%)</t>
  </si>
  <si>
    <t>BASIL N P</t>
  </si>
  <si>
    <t xml:space="preserve">VINAYAK V </t>
  </si>
  <si>
    <t>6th sem.Theory attendance sheet of 2016 Add. Batch-Jan. 2020</t>
  </si>
  <si>
    <t>Roll No</t>
  </si>
  <si>
    <t>Name</t>
  </si>
  <si>
    <t>6th sem.th. Attendance</t>
  </si>
  <si>
    <t>Total Attendance</t>
  </si>
  <si>
    <t>Total Hrs</t>
  </si>
  <si>
    <t>Percentage</t>
  </si>
  <si>
    <t>1</t>
  </si>
  <si>
    <t>2</t>
  </si>
  <si>
    <t>3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</si>
  <si>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</si>
  <si>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</si>
  <si>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</si>
  <si>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</si>
  <si>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</si>
  <si>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</si>
  <si>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</si>
  <si>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</si>
  <si>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</si>
  <si>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</si>
  <si>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</si>
  <si>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</si>
  <si>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</si>
  <si>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</si>
  <si>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</si>
  <si>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</si>
  <si>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</si>
  <si>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</si>
  <si>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VINAYAK.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</si>
</sst>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9"/>
      <color rgb="FF000000"/>
      <name val="Times New Roman"/>
      <family val="1"/>
    </font>
    <font>
      <u/>
      <vertAlign val="superscript"/>
      <sz val="9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</borders>
  <cellStyleXfs count="3">
    <xf numFmtId="0" fontId="0" fillId="0" borderId="0"/>
    <xf numFmtId="164" fontId="18" fillId="0" borderId="0" applyFont="0" applyBorder="0" applyProtection="0"/>
    <xf numFmtId="0" fontId="28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8" xfId="0" applyNumberFormat="1" applyFont="1" applyBorder="1" applyAlignment="1">
      <alignment horizontal="right"/>
    </xf>
    <xf numFmtId="49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/>
    <xf numFmtId="0" fontId="17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64" fontId="19" fillId="0" borderId="0" xfId="1" applyFont="1" applyFill="1" applyAlignment="1">
      <alignment vertical="center"/>
    </xf>
    <xf numFmtId="164" fontId="21" fillId="0" borderId="0" xfId="1" applyFont="1" applyFill="1" applyAlignment="1">
      <alignment vertical="center"/>
    </xf>
    <xf numFmtId="164" fontId="22" fillId="0" borderId="15" xfId="1" applyFont="1" applyFill="1" applyBorder="1" applyAlignment="1">
      <alignment horizontal="center" vertical="center" wrapText="1"/>
    </xf>
    <xf numFmtId="164" fontId="22" fillId="0" borderId="16" xfId="1" applyFont="1" applyFill="1" applyBorder="1" applyAlignment="1">
      <alignment horizontal="center" vertical="center" wrapText="1"/>
    </xf>
    <xf numFmtId="164" fontId="23" fillId="0" borderId="16" xfId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164" fontId="25" fillId="0" borderId="15" xfId="1" applyFont="1" applyFill="1" applyBorder="1" applyAlignment="1">
      <alignment horizontal="center" vertical="center" wrapText="1"/>
    </xf>
    <xf numFmtId="2" fontId="26" fillId="0" borderId="15" xfId="1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5" fillId="0" borderId="25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4" fontId="27" fillId="0" borderId="2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/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/>
    </xf>
    <xf numFmtId="164" fontId="19" fillId="0" borderId="0" xfId="1" applyFont="1" applyFill="1" applyAlignment="1">
      <alignment horizontal="center" vertical="center"/>
    </xf>
    <xf numFmtId="164" fontId="21" fillId="0" borderId="0" xfId="1" applyFont="1" applyFill="1" applyAlignment="1">
      <alignment horizontal="center" vertical="center"/>
    </xf>
    <xf numFmtId="164" fontId="22" fillId="0" borderId="14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9" fillId="0" borderId="22" xfId="2" applyFont="1" applyBorder="1" applyAlignment="1">
      <alignment horizontal="center" vertical="center"/>
    </xf>
    <xf numFmtId="0" fontId="29" fillId="0" borderId="23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49" fontId="30" fillId="0" borderId="27" xfId="0" applyNumberFormat="1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49" fontId="30" fillId="0" borderId="30" xfId="0" applyNumberFormat="1" applyFont="1" applyBorder="1" applyAlignment="1">
      <alignment horizontal="right" wrapText="1"/>
    </xf>
    <xf numFmtId="0" fontId="31" fillId="0" borderId="1" xfId="0" applyFont="1" applyBorder="1"/>
    <xf numFmtId="0" fontId="30" fillId="0" borderId="3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/>
    <xf numFmtId="0" fontId="1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49" fontId="30" fillId="0" borderId="32" xfId="0" applyNumberFormat="1" applyFont="1" applyBorder="1" applyAlignment="1">
      <alignment horizontal="right" wrapText="1"/>
    </xf>
    <xf numFmtId="0" fontId="30" fillId="0" borderId="33" xfId="0" applyFont="1" applyBorder="1" applyAlignment="1">
      <alignment horizontal="right" wrapText="1"/>
    </xf>
    <xf numFmtId="49" fontId="30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30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</cellXfs>
  <cellStyles count="3">
    <cellStyle name="Excel Built-in Normal" xfId="1"/>
    <cellStyle name="Normal" xfId="0" builtinId="0"/>
    <cellStyle name="Normal 2" xfId="2"/>
  </cellStyles>
  <dxfs count="7"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325" displayName="Table1325" ref="A5:D23" totalsRowShown="0" headerRowBorderDxfId="6" tableBorderDxfId="5" totalsRowBorderDxfId="4">
  <autoFilter ref="A5:D23"/>
  <tableColumns count="4">
    <tableColumn id="1" name="SL.NO" dataDxfId="3"/>
    <tableColumn id="3" name="NAME OF THE STUDENT" dataDxfId="2"/>
    <tableColumn id="4" name="Total  (12Hours)" dataDxfId="1"/>
    <tableColumn id="5" name="Percentage(100%)" dataDxfId="0">
      <calculatedColumnFormula>Table1325[[#This Row],[Total  (12Hours)]]*100/12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13" sqref="E13"/>
    </sheetView>
  </sheetViews>
  <sheetFormatPr defaultRowHeight="15" x14ac:dyDescent="0.25"/>
  <cols>
    <col min="2" max="2" width="33.28515625" customWidth="1"/>
    <col min="3" max="3" width="19.140625" customWidth="1"/>
    <col min="4" max="4" width="20" customWidth="1"/>
  </cols>
  <sheetData>
    <row r="1" spans="1:4" ht="30" customHeight="1" x14ac:dyDescent="0.25">
      <c r="A1" s="45" t="s">
        <v>2</v>
      </c>
      <c r="B1" s="45"/>
      <c r="C1" s="45"/>
      <c r="D1" s="45"/>
    </row>
    <row r="2" spans="1:4" ht="29.25" customHeight="1" x14ac:dyDescent="0.25">
      <c r="A2" s="45" t="s">
        <v>3</v>
      </c>
      <c r="B2" s="45"/>
      <c r="C2" s="45"/>
      <c r="D2" s="45"/>
    </row>
    <row r="3" spans="1:4" ht="46.5" customHeight="1" x14ac:dyDescent="0.25">
      <c r="A3" s="46" t="s">
        <v>6</v>
      </c>
      <c r="B3" s="46"/>
      <c r="C3" s="46"/>
      <c r="D3" s="46"/>
    </row>
    <row r="4" spans="1:4" ht="47.25" customHeight="1" x14ac:dyDescent="0.25">
      <c r="A4" s="1" t="s">
        <v>0</v>
      </c>
      <c r="B4" s="1" t="s">
        <v>1</v>
      </c>
      <c r="C4" s="1" t="s">
        <v>5</v>
      </c>
      <c r="D4" s="1" t="s">
        <v>4</v>
      </c>
    </row>
    <row r="5" spans="1:4" x14ac:dyDescent="0.25">
      <c r="A5" s="9">
        <v>4</v>
      </c>
      <c r="B5" s="2" t="s">
        <v>7</v>
      </c>
      <c r="C5" s="3">
        <v>10</v>
      </c>
      <c r="D5" s="4">
        <f>C5/12*100</f>
        <v>83.333333333333343</v>
      </c>
    </row>
    <row r="6" spans="1:4" x14ac:dyDescent="0.25">
      <c r="A6" s="7">
        <v>6</v>
      </c>
      <c r="B6" s="2" t="s">
        <v>8</v>
      </c>
      <c r="C6" s="3">
        <v>11</v>
      </c>
      <c r="D6" s="4">
        <f t="shared" ref="D6:D22" si="0">C6/12*100</f>
        <v>91.666666666666657</v>
      </c>
    </row>
    <row r="7" spans="1:4" x14ac:dyDescent="0.25">
      <c r="A7" s="7">
        <v>21</v>
      </c>
      <c r="B7" s="2" t="s">
        <v>9</v>
      </c>
      <c r="C7" s="3">
        <v>12</v>
      </c>
      <c r="D7" s="4">
        <f t="shared" si="0"/>
        <v>100</v>
      </c>
    </row>
    <row r="8" spans="1:4" x14ac:dyDescent="0.25">
      <c r="A8" s="7">
        <v>33</v>
      </c>
      <c r="B8" s="2" t="s">
        <v>10</v>
      </c>
      <c r="C8" s="3">
        <v>8</v>
      </c>
      <c r="D8" s="4">
        <f t="shared" si="0"/>
        <v>66.666666666666657</v>
      </c>
    </row>
    <row r="9" spans="1:4" x14ac:dyDescent="0.25">
      <c r="A9" s="7">
        <v>35</v>
      </c>
      <c r="B9" s="2" t="s">
        <v>11</v>
      </c>
      <c r="C9" s="3">
        <v>9</v>
      </c>
      <c r="D9" s="4">
        <f t="shared" si="0"/>
        <v>75</v>
      </c>
    </row>
    <row r="10" spans="1:4" x14ac:dyDescent="0.25">
      <c r="A10" s="7">
        <v>36</v>
      </c>
      <c r="B10" s="2" t="s">
        <v>12</v>
      </c>
      <c r="C10" s="3">
        <v>6</v>
      </c>
      <c r="D10" s="4">
        <f t="shared" si="0"/>
        <v>50</v>
      </c>
    </row>
    <row r="11" spans="1:4" x14ac:dyDescent="0.25">
      <c r="A11" s="7">
        <v>46</v>
      </c>
      <c r="B11" s="2" t="s">
        <v>13</v>
      </c>
      <c r="C11" s="3">
        <v>11</v>
      </c>
      <c r="D11" s="4">
        <f t="shared" si="0"/>
        <v>91.666666666666657</v>
      </c>
    </row>
    <row r="12" spans="1:4" x14ac:dyDescent="0.25">
      <c r="A12" s="7">
        <v>50</v>
      </c>
      <c r="B12" s="2" t="s">
        <v>14</v>
      </c>
      <c r="C12" s="3">
        <v>11</v>
      </c>
      <c r="D12" s="4">
        <f t="shared" si="0"/>
        <v>91.666666666666657</v>
      </c>
    </row>
    <row r="13" spans="1:4" x14ac:dyDescent="0.25">
      <c r="A13" s="7">
        <v>57</v>
      </c>
      <c r="B13" s="2" t="s">
        <v>15</v>
      </c>
      <c r="C13" s="3">
        <v>9</v>
      </c>
      <c r="D13" s="4">
        <f t="shared" si="0"/>
        <v>75</v>
      </c>
    </row>
    <row r="14" spans="1:4" x14ac:dyDescent="0.25">
      <c r="A14" s="7">
        <v>58</v>
      </c>
      <c r="B14" s="2" t="s">
        <v>16</v>
      </c>
      <c r="C14" s="3">
        <v>8</v>
      </c>
      <c r="D14" s="4">
        <f t="shared" si="0"/>
        <v>66.666666666666657</v>
      </c>
    </row>
    <row r="15" spans="1:4" x14ac:dyDescent="0.25">
      <c r="A15" s="7">
        <v>59</v>
      </c>
      <c r="B15" s="2" t="s">
        <v>17</v>
      </c>
      <c r="C15" s="3">
        <v>10</v>
      </c>
      <c r="D15" s="4">
        <f t="shared" si="0"/>
        <v>83.333333333333343</v>
      </c>
    </row>
    <row r="16" spans="1:4" x14ac:dyDescent="0.25">
      <c r="A16" s="7">
        <v>62</v>
      </c>
      <c r="B16" s="2" t="s">
        <v>18</v>
      </c>
      <c r="C16" s="3">
        <v>6</v>
      </c>
      <c r="D16" s="4">
        <f t="shared" si="0"/>
        <v>50</v>
      </c>
    </row>
    <row r="17" spans="1:4" x14ac:dyDescent="0.25">
      <c r="A17" s="8">
        <v>72</v>
      </c>
      <c r="B17" s="5" t="s">
        <v>19</v>
      </c>
      <c r="C17" s="3">
        <v>9</v>
      </c>
      <c r="D17" s="4">
        <f t="shared" si="0"/>
        <v>75</v>
      </c>
    </row>
    <row r="18" spans="1:4" x14ac:dyDescent="0.25">
      <c r="A18" s="7">
        <v>79</v>
      </c>
      <c r="B18" s="2" t="s">
        <v>20</v>
      </c>
      <c r="C18" s="3">
        <v>9</v>
      </c>
      <c r="D18" s="4">
        <f t="shared" si="0"/>
        <v>75</v>
      </c>
    </row>
    <row r="19" spans="1:4" x14ac:dyDescent="0.25">
      <c r="A19" s="7">
        <v>80</v>
      </c>
      <c r="B19" s="2" t="s">
        <v>21</v>
      </c>
      <c r="C19" s="3">
        <v>9</v>
      </c>
      <c r="D19" s="4">
        <f t="shared" si="0"/>
        <v>75</v>
      </c>
    </row>
    <row r="20" spans="1:4" x14ac:dyDescent="0.25">
      <c r="A20" s="7">
        <v>83</v>
      </c>
      <c r="B20" s="2" t="s">
        <v>22</v>
      </c>
      <c r="C20" s="3">
        <v>10</v>
      </c>
      <c r="D20" s="4">
        <f t="shared" si="0"/>
        <v>83.333333333333343</v>
      </c>
    </row>
    <row r="21" spans="1:4" x14ac:dyDescent="0.25">
      <c r="A21" s="7">
        <v>84</v>
      </c>
      <c r="B21" s="2" t="s">
        <v>23</v>
      </c>
      <c r="C21" s="3">
        <v>12</v>
      </c>
      <c r="D21" s="4">
        <f t="shared" si="0"/>
        <v>100</v>
      </c>
    </row>
    <row r="22" spans="1:4" x14ac:dyDescent="0.25">
      <c r="A22" s="8">
        <v>92</v>
      </c>
      <c r="B22" s="5" t="s">
        <v>24</v>
      </c>
      <c r="C22" s="6">
        <v>11</v>
      </c>
      <c r="D22" s="4">
        <f t="shared" si="0"/>
        <v>91.666666666666657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H17" sqref="H17"/>
    </sheetView>
  </sheetViews>
  <sheetFormatPr defaultRowHeight="15" x14ac:dyDescent="0.25"/>
  <cols>
    <col min="2" max="2" width="5.28515625" customWidth="1"/>
    <col min="3" max="3" width="7" customWidth="1"/>
    <col min="4" max="4" width="29.28515625" customWidth="1"/>
    <col min="5" max="5" width="11.7109375" customWidth="1"/>
    <col min="6" max="6" width="12.7109375" customWidth="1"/>
  </cols>
  <sheetData>
    <row r="1" spans="2:6" ht="21" x14ac:dyDescent="0.25">
      <c r="B1" s="54" t="s">
        <v>25</v>
      </c>
      <c r="C1" s="54"/>
      <c r="D1" s="54"/>
      <c r="E1" s="54"/>
      <c r="F1" s="54"/>
    </row>
    <row r="2" spans="2:6" ht="18.75" x14ac:dyDescent="0.25">
      <c r="B2" s="55" t="s">
        <v>26</v>
      </c>
      <c r="C2" s="55"/>
      <c r="D2" s="55"/>
      <c r="E2" s="55"/>
      <c r="F2" s="55"/>
    </row>
    <row r="3" spans="2:6" x14ac:dyDescent="0.25">
      <c r="B3" s="56" t="s">
        <v>27</v>
      </c>
      <c r="C3" s="56"/>
      <c r="D3" s="56"/>
      <c r="E3" s="56"/>
      <c r="F3" s="56"/>
    </row>
    <row r="4" spans="2:6" ht="15.75" x14ac:dyDescent="0.25">
      <c r="B4" s="57" t="s">
        <v>28</v>
      </c>
      <c r="C4" s="57"/>
      <c r="D4" s="57"/>
      <c r="E4" s="57"/>
      <c r="F4" s="57"/>
    </row>
    <row r="5" spans="2:6" ht="18.75" x14ac:dyDescent="0.25">
      <c r="B5" s="58" t="s">
        <v>29</v>
      </c>
      <c r="C5" s="58"/>
      <c r="D5" s="58"/>
      <c r="E5" s="58"/>
      <c r="F5" s="58"/>
    </row>
    <row r="6" spans="2:6" ht="16.5" thickBot="1" x14ac:dyDescent="0.3">
      <c r="B6" s="59"/>
      <c r="C6" s="59"/>
      <c r="D6" s="59"/>
      <c r="E6" s="59"/>
      <c r="F6" s="59"/>
    </row>
    <row r="7" spans="2:6" ht="15.75" x14ac:dyDescent="0.25">
      <c r="B7" s="47" t="s">
        <v>30</v>
      </c>
      <c r="C7" s="48"/>
      <c r="D7" s="49"/>
      <c r="E7" s="50" t="s">
        <v>31</v>
      </c>
      <c r="F7" s="52" t="s">
        <v>32</v>
      </c>
    </row>
    <row r="8" spans="2:6" x14ac:dyDescent="0.25">
      <c r="B8" s="10" t="s">
        <v>33</v>
      </c>
      <c r="C8" s="11" t="s">
        <v>34</v>
      </c>
      <c r="D8" s="12" t="s">
        <v>35</v>
      </c>
      <c r="E8" s="51"/>
      <c r="F8" s="53"/>
    </row>
    <row r="9" spans="2:6" ht="18.75" x14ac:dyDescent="0.25">
      <c r="B9" s="13">
        <v>1</v>
      </c>
      <c r="C9" s="14" t="s">
        <v>36</v>
      </c>
      <c r="D9" s="15" t="s">
        <v>37</v>
      </c>
      <c r="E9" s="16">
        <v>3</v>
      </c>
      <c r="F9" s="17">
        <f>E9*100/7</f>
        <v>42.857142857142854</v>
      </c>
    </row>
    <row r="10" spans="2:6" ht="18.75" x14ac:dyDescent="0.25">
      <c r="B10" s="13">
        <v>2</v>
      </c>
      <c r="C10" s="14" t="s">
        <v>38</v>
      </c>
      <c r="D10" s="15" t="s">
        <v>8</v>
      </c>
      <c r="E10" s="16">
        <v>4</v>
      </c>
      <c r="F10" s="17">
        <f t="shared" ref="F10:F26" si="0">E10*100/7</f>
        <v>57.142857142857146</v>
      </c>
    </row>
    <row r="11" spans="2:6" ht="18.75" x14ac:dyDescent="0.25">
      <c r="B11" s="13">
        <v>3</v>
      </c>
      <c r="C11" s="15" t="s">
        <v>39</v>
      </c>
      <c r="D11" s="15" t="s">
        <v>9</v>
      </c>
      <c r="E11" s="16">
        <v>5</v>
      </c>
      <c r="F11" s="17">
        <f t="shared" si="0"/>
        <v>71.428571428571431</v>
      </c>
    </row>
    <row r="12" spans="2:6" ht="18.75" x14ac:dyDescent="0.25">
      <c r="B12" s="13">
        <v>4</v>
      </c>
      <c r="C12" s="15" t="s">
        <v>40</v>
      </c>
      <c r="D12" s="15" t="s">
        <v>41</v>
      </c>
      <c r="E12" s="16">
        <v>5</v>
      </c>
      <c r="F12" s="17">
        <f t="shared" si="0"/>
        <v>71.428571428571431</v>
      </c>
    </row>
    <row r="13" spans="2:6" ht="18.75" x14ac:dyDescent="0.25">
      <c r="B13" s="13">
        <v>5</v>
      </c>
      <c r="C13" s="15" t="s">
        <v>42</v>
      </c>
      <c r="D13" s="15" t="s">
        <v>43</v>
      </c>
      <c r="E13" s="16">
        <v>6</v>
      </c>
      <c r="F13" s="17">
        <f t="shared" si="0"/>
        <v>85.714285714285708</v>
      </c>
    </row>
    <row r="14" spans="2:6" ht="18.75" x14ac:dyDescent="0.25">
      <c r="B14" s="13">
        <v>6</v>
      </c>
      <c r="C14" s="15" t="s">
        <v>44</v>
      </c>
      <c r="D14" s="15" t="s">
        <v>12</v>
      </c>
      <c r="E14" s="16">
        <v>7</v>
      </c>
      <c r="F14" s="17">
        <f t="shared" si="0"/>
        <v>100</v>
      </c>
    </row>
    <row r="15" spans="2:6" ht="18.75" x14ac:dyDescent="0.25">
      <c r="B15" s="13">
        <v>7</v>
      </c>
      <c r="C15" s="15" t="s">
        <v>45</v>
      </c>
      <c r="D15" s="15" t="s">
        <v>13</v>
      </c>
      <c r="E15" s="16">
        <v>2</v>
      </c>
      <c r="F15" s="17">
        <f t="shared" si="0"/>
        <v>28.571428571428573</v>
      </c>
    </row>
    <row r="16" spans="2:6" ht="18.75" x14ac:dyDescent="0.25">
      <c r="B16" s="13">
        <v>8</v>
      </c>
      <c r="C16" s="15" t="s">
        <v>46</v>
      </c>
      <c r="D16" s="15" t="s">
        <v>47</v>
      </c>
      <c r="E16" s="16">
        <v>1</v>
      </c>
      <c r="F16" s="17">
        <f t="shared" si="0"/>
        <v>14.285714285714286</v>
      </c>
    </row>
    <row r="17" spans="2:6" ht="18.75" x14ac:dyDescent="0.25">
      <c r="B17" s="13">
        <v>9</v>
      </c>
      <c r="C17" s="15" t="s">
        <v>48</v>
      </c>
      <c r="D17" s="15" t="s">
        <v>15</v>
      </c>
      <c r="E17" s="16">
        <v>5</v>
      </c>
      <c r="F17" s="17">
        <f t="shared" si="0"/>
        <v>71.428571428571431</v>
      </c>
    </row>
    <row r="18" spans="2:6" ht="18.75" x14ac:dyDescent="0.25">
      <c r="B18" s="13">
        <v>10</v>
      </c>
      <c r="C18" s="15" t="s">
        <v>49</v>
      </c>
      <c r="D18" s="15" t="s">
        <v>16</v>
      </c>
      <c r="E18" s="16">
        <v>5</v>
      </c>
      <c r="F18" s="17">
        <f t="shared" si="0"/>
        <v>71.428571428571431</v>
      </c>
    </row>
    <row r="19" spans="2:6" ht="18.75" x14ac:dyDescent="0.25">
      <c r="B19" s="13">
        <v>11</v>
      </c>
      <c r="C19" s="15" t="s">
        <v>50</v>
      </c>
      <c r="D19" s="15" t="s">
        <v>17</v>
      </c>
      <c r="E19" s="16">
        <v>3</v>
      </c>
      <c r="F19" s="17">
        <f t="shared" si="0"/>
        <v>42.857142857142854</v>
      </c>
    </row>
    <row r="20" spans="2:6" ht="18.75" x14ac:dyDescent="0.25">
      <c r="B20" s="13">
        <v>12</v>
      </c>
      <c r="C20" s="15" t="s">
        <v>51</v>
      </c>
      <c r="D20" s="15" t="s">
        <v>52</v>
      </c>
      <c r="E20" s="16">
        <v>5</v>
      </c>
      <c r="F20" s="17">
        <f t="shared" si="0"/>
        <v>71.428571428571431</v>
      </c>
    </row>
    <row r="21" spans="2:6" ht="18.75" x14ac:dyDescent="0.25">
      <c r="B21" s="13">
        <v>13</v>
      </c>
      <c r="C21" s="15" t="s">
        <v>53</v>
      </c>
      <c r="D21" s="15" t="s">
        <v>54</v>
      </c>
      <c r="E21" s="16">
        <v>6</v>
      </c>
      <c r="F21" s="17">
        <f t="shared" si="0"/>
        <v>85.714285714285708</v>
      </c>
    </row>
    <row r="22" spans="2:6" ht="18.75" x14ac:dyDescent="0.25">
      <c r="B22" s="13">
        <v>14</v>
      </c>
      <c r="C22" s="15" t="s">
        <v>55</v>
      </c>
      <c r="D22" s="15" t="s">
        <v>56</v>
      </c>
      <c r="E22" s="16">
        <v>7</v>
      </c>
      <c r="F22" s="17">
        <f t="shared" si="0"/>
        <v>100</v>
      </c>
    </row>
    <row r="23" spans="2:6" ht="18.75" x14ac:dyDescent="0.25">
      <c r="B23" s="13">
        <v>15</v>
      </c>
      <c r="C23" s="15" t="s">
        <v>57</v>
      </c>
      <c r="D23" s="15" t="s">
        <v>21</v>
      </c>
      <c r="E23" s="16">
        <v>5</v>
      </c>
      <c r="F23" s="17">
        <f t="shared" si="0"/>
        <v>71.428571428571431</v>
      </c>
    </row>
    <row r="24" spans="2:6" ht="18.75" x14ac:dyDescent="0.25">
      <c r="B24" s="13">
        <v>16</v>
      </c>
      <c r="C24" s="15" t="s">
        <v>58</v>
      </c>
      <c r="D24" s="15" t="s">
        <v>59</v>
      </c>
      <c r="E24" s="16">
        <v>6</v>
      </c>
      <c r="F24" s="17">
        <f t="shared" si="0"/>
        <v>85.714285714285708</v>
      </c>
    </row>
    <row r="25" spans="2:6" ht="18.75" x14ac:dyDescent="0.25">
      <c r="B25" s="13">
        <v>17</v>
      </c>
      <c r="C25" s="15" t="s">
        <v>60</v>
      </c>
      <c r="D25" s="15" t="s">
        <v>61</v>
      </c>
      <c r="E25" s="16">
        <v>5</v>
      </c>
      <c r="F25" s="17">
        <f t="shared" si="0"/>
        <v>71.428571428571431</v>
      </c>
    </row>
    <row r="26" spans="2:6" ht="19.5" thickBot="1" x14ac:dyDescent="0.3">
      <c r="B26" s="18">
        <v>18</v>
      </c>
      <c r="C26" s="19" t="s">
        <v>62</v>
      </c>
      <c r="D26" s="19" t="s">
        <v>63</v>
      </c>
      <c r="E26" s="20">
        <v>4</v>
      </c>
      <c r="F26" s="21">
        <f t="shared" si="0"/>
        <v>57.142857142857146</v>
      </c>
    </row>
  </sheetData>
  <mergeCells count="9">
    <mergeCell ref="B7:D7"/>
    <mergeCell ref="E7:E8"/>
    <mergeCell ref="F7:F8"/>
    <mergeCell ref="B1:F1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21" sqref="E21"/>
    </sheetView>
  </sheetViews>
  <sheetFormatPr defaultRowHeight="15" x14ac:dyDescent="0.25"/>
  <cols>
    <col min="1" max="1" width="5.140625" customWidth="1"/>
    <col min="2" max="2" width="7.140625" customWidth="1"/>
    <col min="3" max="3" width="8.85546875" customWidth="1"/>
    <col min="4" max="4" width="33.85546875" customWidth="1"/>
    <col min="5" max="5" width="13.7109375" customWidth="1"/>
    <col min="6" max="6" width="12.140625" customWidth="1"/>
    <col min="7" max="7" width="8" customWidth="1"/>
    <col min="8" max="8" width="7" customWidth="1"/>
  </cols>
  <sheetData>
    <row r="1" spans="1:8" x14ac:dyDescent="0.25">
      <c r="A1" s="60" t="s">
        <v>64</v>
      </c>
      <c r="B1" s="60"/>
      <c r="C1" s="60"/>
      <c r="D1" s="60"/>
      <c r="E1" s="60"/>
      <c r="F1" s="60"/>
      <c r="G1" s="60"/>
      <c r="H1" s="22"/>
    </row>
    <row r="2" spans="1:8" x14ac:dyDescent="0.25">
      <c r="A2" s="61" t="s">
        <v>65</v>
      </c>
      <c r="B2" s="61"/>
      <c r="C2" s="61"/>
      <c r="D2" s="61"/>
      <c r="E2" s="61"/>
      <c r="F2" s="61"/>
      <c r="G2" s="61"/>
      <c r="H2" s="23"/>
    </row>
    <row r="4" spans="1:8" x14ac:dyDescent="0.25">
      <c r="B4" s="62" t="s">
        <v>66</v>
      </c>
      <c r="C4" s="62" t="s">
        <v>67</v>
      </c>
      <c r="D4" s="62" t="s">
        <v>68</v>
      </c>
      <c r="E4" s="62" t="s">
        <v>69</v>
      </c>
      <c r="F4" s="62"/>
    </row>
    <row r="5" spans="1:8" ht="28.5" x14ac:dyDescent="0.25">
      <c r="B5" s="62"/>
      <c r="C5" s="62"/>
      <c r="D5" s="62"/>
      <c r="E5" s="24" t="s">
        <v>70</v>
      </c>
      <c r="F5" s="25" t="s">
        <v>32</v>
      </c>
    </row>
    <row r="6" spans="1:8" ht="18.75" x14ac:dyDescent="0.25">
      <c r="B6" s="26">
        <v>1</v>
      </c>
      <c r="C6" s="27" t="s">
        <v>49</v>
      </c>
      <c r="D6" s="28" t="s">
        <v>16</v>
      </c>
      <c r="E6" s="29">
        <v>33</v>
      </c>
      <c r="F6" s="30">
        <f>E6*100/51</f>
        <v>64.705882352941174</v>
      </c>
    </row>
    <row r="7" spans="1:8" ht="18.75" x14ac:dyDescent="0.25">
      <c r="B7" s="26">
        <v>2</v>
      </c>
      <c r="C7" s="27" t="s">
        <v>50</v>
      </c>
      <c r="D7" s="28" t="s">
        <v>17</v>
      </c>
      <c r="E7" s="29">
        <v>39</v>
      </c>
      <c r="F7" s="30">
        <f t="shared" ref="F7:F14" si="0">E7*100/51</f>
        <v>76.470588235294116</v>
      </c>
    </row>
    <row r="8" spans="1:8" ht="18.75" x14ac:dyDescent="0.25">
      <c r="B8" s="26">
        <v>3</v>
      </c>
      <c r="C8" s="27" t="s">
        <v>51</v>
      </c>
      <c r="D8" s="28" t="s">
        <v>52</v>
      </c>
      <c r="E8" s="29">
        <v>45</v>
      </c>
      <c r="F8" s="30">
        <f t="shared" si="0"/>
        <v>88.235294117647058</v>
      </c>
    </row>
    <row r="9" spans="1:8" ht="18.75" x14ac:dyDescent="0.25">
      <c r="B9" s="26">
        <v>4</v>
      </c>
      <c r="C9" s="27" t="s">
        <v>53</v>
      </c>
      <c r="D9" s="31" t="s">
        <v>54</v>
      </c>
      <c r="E9" s="29">
        <v>51</v>
      </c>
      <c r="F9" s="30">
        <f t="shared" si="0"/>
        <v>100</v>
      </c>
    </row>
    <row r="10" spans="1:8" ht="18.75" x14ac:dyDescent="0.25">
      <c r="B10" s="26">
        <v>5</v>
      </c>
      <c r="C10" s="27" t="s">
        <v>55</v>
      </c>
      <c r="D10" s="28" t="s">
        <v>56</v>
      </c>
      <c r="E10" s="29">
        <v>45</v>
      </c>
      <c r="F10" s="30">
        <f t="shared" si="0"/>
        <v>88.235294117647058</v>
      </c>
    </row>
    <row r="11" spans="1:8" ht="18.75" x14ac:dyDescent="0.25">
      <c r="B11" s="26">
        <v>6</v>
      </c>
      <c r="C11" s="27" t="s">
        <v>57</v>
      </c>
      <c r="D11" s="28" t="s">
        <v>21</v>
      </c>
      <c r="E11" s="29">
        <v>51</v>
      </c>
      <c r="F11" s="30">
        <f t="shared" si="0"/>
        <v>100</v>
      </c>
    </row>
    <row r="12" spans="1:8" ht="18.75" x14ac:dyDescent="0.25">
      <c r="B12" s="26">
        <v>7</v>
      </c>
      <c r="C12" s="27" t="s">
        <v>58</v>
      </c>
      <c r="D12" s="32" t="s">
        <v>59</v>
      </c>
      <c r="E12" s="29">
        <v>48</v>
      </c>
      <c r="F12" s="30">
        <f t="shared" si="0"/>
        <v>94.117647058823536</v>
      </c>
    </row>
    <row r="13" spans="1:8" ht="18.75" x14ac:dyDescent="0.25">
      <c r="B13" s="26">
        <v>8</v>
      </c>
      <c r="C13" s="27" t="s">
        <v>60</v>
      </c>
      <c r="D13" s="28" t="s">
        <v>61</v>
      </c>
      <c r="E13" s="29">
        <v>48</v>
      </c>
      <c r="F13" s="30">
        <f t="shared" si="0"/>
        <v>94.117647058823536</v>
      </c>
    </row>
    <row r="14" spans="1:8" ht="18.75" x14ac:dyDescent="0.25">
      <c r="B14" s="26">
        <v>9</v>
      </c>
      <c r="C14" s="27" t="s">
        <v>62</v>
      </c>
      <c r="D14" s="33" t="s">
        <v>63</v>
      </c>
      <c r="E14" s="29">
        <v>42</v>
      </c>
      <c r="F14" s="30">
        <f t="shared" si="0"/>
        <v>82.352941176470594</v>
      </c>
    </row>
  </sheetData>
  <mergeCells count="6">
    <mergeCell ref="A1:G1"/>
    <mergeCell ref="A2:G2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18" sqref="I18"/>
    </sheetView>
  </sheetViews>
  <sheetFormatPr defaultRowHeight="15" x14ac:dyDescent="0.25"/>
  <cols>
    <col min="2" max="2" width="28.85546875" customWidth="1"/>
    <col min="3" max="3" width="18.5703125" customWidth="1"/>
    <col min="4" max="4" width="19.42578125" customWidth="1"/>
  </cols>
  <sheetData>
    <row r="1" spans="1:4" ht="21" x14ac:dyDescent="0.25">
      <c r="A1" s="63" t="s">
        <v>25</v>
      </c>
      <c r="B1" s="64"/>
      <c r="C1" s="64"/>
      <c r="D1" s="65"/>
    </row>
    <row r="2" spans="1:4" ht="18.75" x14ac:dyDescent="0.25">
      <c r="A2" s="66" t="s">
        <v>71</v>
      </c>
      <c r="B2" s="67"/>
      <c r="C2" s="67"/>
      <c r="D2" s="68"/>
    </row>
    <row r="3" spans="1:4" ht="15.75" x14ac:dyDescent="0.25">
      <c r="A3" s="69" t="s">
        <v>72</v>
      </c>
      <c r="B3" s="70"/>
      <c r="C3" s="70"/>
      <c r="D3" s="71"/>
    </row>
    <row r="4" spans="1:4" ht="16.5" thickBot="1" x14ac:dyDescent="0.3">
      <c r="A4" s="72" t="s">
        <v>73</v>
      </c>
      <c r="B4" s="73"/>
      <c r="C4" s="73"/>
      <c r="D4" s="74"/>
    </row>
    <row r="5" spans="1:4" x14ac:dyDescent="0.25">
      <c r="A5" s="34" t="s">
        <v>33</v>
      </c>
      <c r="B5" s="35" t="s">
        <v>35</v>
      </c>
      <c r="C5" s="36" t="s">
        <v>74</v>
      </c>
      <c r="D5" s="37" t="s">
        <v>75</v>
      </c>
    </row>
    <row r="6" spans="1:4" x14ac:dyDescent="0.25">
      <c r="A6" s="38">
        <v>1</v>
      </c>
      <c r="B6" s="39" t="s">
        <v>7</v>
      </c>
      <c r="C6" s="3">
        <v>8</v>
      </c>
      <c r="D6" s="40">
        <f>Table1325[[#This Row],[Total  (12Hours)]]*100/12</f>
        <v>66.666666666666671</v>
      </c>
    </row>
    <row r="7" spans="1:4" x14ac:dyDescent="0.25">
      <c r="A7" s="38">
        <v>2</v>
      </c>
      <c r="B7" s="39" t="s">
        <v>8</v>
      </c>
      <c r="C7" s="3">
        <v>8</v>
      </c>
      <c r="D7" s="40">
        <f>Table1325[[#This Row],[Total  (12Hours)]]*100/12</f>
        <v>66.666666666666671</v>
      </c>
    </row>
    <row r="8" spans="1:4" x14ac:dyDescent="0.25">
      <c r="A8" s="38">
        <v>3</v>
      </c>
      <c r="B8" s="39" t="s">
        <v>76</v>
      </c>
      <c r="C8" s="3">
        <v>10</v>
      </c>
      <c r="D8" s="40">
        <f>Table1325[[#This Row],[Total  (12Hours)]]*100/12</f>
        <v>83.333333333333329</v>
      </c>
    </row>
    <row r="9" spans="1:4" x14ac:dyDescent="0.25">
      <c r="A9" s="38">
        <v>4</v>
      </c>
      <c r="B9" s="39" t="s">
        <v>41</v>
      </c>
      <c r="C9" s="3">
        <v>10</v>
      </c>
      <c r="D9" s="40">
        <f>Table1325[[#This Row],[Total  (12Hours)]]*100/12</f>
        <v>83.333333333333329</v>
      </c>
    </row>
    <row r="10" spans="1:4" x14ac:dyDescent="0.25">
      <c r="A10" s="38">
        <v>5</v>
      </c>
      <c r="B10" s="39" t="s">
        <v>11</v>
      </c>
      <c r="C10" s="3">
        <v>9</v>
      </c>
      <c r="D10" s="40">
        <f>Table1325[[#This Row],[Total  (12Hours)]]*100/12</f>
        <v>75</v>
      </c>
    </row>
    <row r="11" spans="1:4" x14ac:dyDescent="0.25">
      <c r="A11" s="38">
        <v>6</v>
      </c>
      <c r="B11" s="39" t="s">
        <v>12</v>
      </c>
      <c r="C11" s="3">
        <v>11</v>
      </c>
      <c r="D11" s="40">
        <f>Table1325[[#This Row],[Total  (12Hours)]]*100/12</f>
        <v>91.666666666666671</v>
      </c>
    </row>
    <row r="12" spans="1:4" x14ac:dyDescent="0.25">
      <c r="A12" s="38">
        <v>7</v>
      </c>
      <c r="B12" s="39" t="s">
        <v>13</v>
      </c>
      <c r="C12" s="3">
        <v>8</v>
      </c>
      <c r="D12" s="40">
        <f>Table1325[[#This Row],[Total  (12Hours)]]*100/12</f>
        <v>66.666666666666671</v>
      </c>
    </row>
    <row r="13" spans="1:4" x14ac:dyDescent="0.25">
      <c r="A13" s="38">
        <v>8</v>
      </c>
      <c r="B13" s="39" t="s">
        <v>47</v>
      </c>
      <c r="C13" s="3">
        <v>9</v>
      </c>
      <c r="D13" s="40">
        <f>Table1325[[#This Row],[Total  (12Hours)]]*100/12</f>
        <v>75</v>
      </c>
    </row>
    <row r="14" spans="1:4" x14ac:dyDescent="0.25">
      <c r="A14" s="38">
        <v>9</v>
      </c>
      <c r="B14" s="39" t="s">
        <v>15</v>
      </c>
      <c r="C14" s="3">
        <v>8</v>
      </c>
      <c r="D14" s="40">
        <f>Table1325[[#This Row],[Total  (12Hours)]]*100/12</f>
        <v>66.666666666666671</v>
      </c>
    </row>
    <row r="15" spans="1:4" x14ac:dyDescent="0.25">
      <c r="A15" s="38">
        <v>10</v>
      </c>
      <c r="B15" s="39" t="s">
        <v>16</v>
      </c>
      <c r="C15" s="3">
        <v>10</v>
      </c>
      <c r="D15" s="40">
        <f>Table1325[[#This Row],[Total  (12Hours)]]*100/12</f>
        <v>83.333333333333329</v>
      </c>
    </row>
    <row r="16" spans="1:4" x14ac:dyDescent="0.25">
      <c r="A16" s="38">
        <v>11</v>
      </c>
      <c r="B16" s="39" t="s">
        <v>17</v>
      </c>
      <c r="C16" s="3">
        <v>11</v>
      </c>
      <c r="D16" s="40">
        <f>Table1325[[#This Row],[Total  (12Hours)]]*100/12</f>
        <v>91.666666666666671</v>
      </c>
    </row>
    <row r="17" spans="1:4" x14ac:dyDescent="0.25">
      <c r="A17" s="38">
        <v>12</v>
      </c>
      <c r="B17" s="39" t="s">
        <v>52</v>
      </c>
      <c r="C17" s="3">
        <v>7</v>
      </c>
      <c r="D17" s="40">
        <f>Table1325[[#This Row],[Total  (12Hours)]]*100/12</f>
        <v>58.333333333333336</v>
      </c>
    </row>
    <row r="18" spans="1:4" x14ac:dyDescent="0.25">
      <c r="A18" s="38">
        <v>13</v>
      </c>
      <c r="B18" s="39" t="s">
        <v>54</v>
      </c>
      <c r="C18" s="3">
        <v>10</v>
      </c>
      <c r="D18" s="40">
        <f>Table1325[[#This Row],[Total  (12Hours)]]*100/12</f>
        <v>83.333333333333329</v>
      </c>
    </row>
    <row r="19" spans="1:4" x14ac:dyDescent="0.25">
      <c r="A19" s="38">
        <v>14</v>
      </c>
      <c r="B19" s="39" t="s">
        <v>56</v>
      </c>
      <c r="C19" s="3">
        <v>10</v>
      </c>
      <c r="D19" s="40">
        <f>Table1325[[#This Row],[Total  (12Hours)]]*100/12</f>
        <v>83.333333333333329</v>
      </c>
    </row>
    <row r="20" spans="1:4" x14ac:dyDescent="0.25">
      <c r="A20" s="38">
        <v>15</v>
      </c>
      <c r="B20" s="39" t="s">
        <v>21</v>
      </c>
      <c r="C20" s="3">
        <v>7</v>
      </c>
      <c r="D20" s="40">
        <f>Table1325[[#This Row],[Total  (12Hours)]]*100/12</f>
        <v>58.333333333333336</v>
      </c>
    </row>
    <row r="21" spans="1:4" x14ac:dyDescent="0.25">
      <c r="A21" s="38">
        <v>16</v>
      </c>
      <c r="B21" s="39" t="s">
        <v>22</v>
      </c>
      <c r="C21" s="3">
        <v>8</v>
      </c>
      <c r="D21" s="40">
        <f>Table1325[[#This Row],[Total  (12Hours)]]*100/12</f>
        <v>66.666666666666671</v>
      </c>
    </row>
    <row r="22" spans="1:4" x14ac:dyDescent="0.25">
      <c r="A22" s="38">
        <v>17</v>
      </c>
      <c r="B22" s="39" t="s">
        <v>23</v>
      </c>
      <c r="C22" s="3">
        <v>10</v>
      </c>
      <c r="D22" s="40">
        <f>Table1325[[#This Row],[Total  (12Hours)]]*100/12</f>
        <v>83.333333333333329</v>
      </c>
    </row>
    <row r="23" spans="1:4" ht="15.75" thickBot="1" x14ac:dyDescent="0.3">
      <c r="A23" s="41">
        <v>18</v>
      </c>
      <c r="B23" s="42" t="s">
        <v>77</v>
      </c>
      <c r="C23" s="43">
        <v>10</v>
      </c>
      <c r="D23" s="44">
        <f>Table1325[[#This Row],[Total  (12Hours)]]*100/12</f>
        <v>83.333333333333329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20" sqref="I20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x14ac:dyDescent="0.25">
      <c r="A1" s="75" t="s">
        <v>78</v>
      </c>
      <c r="B1" s="75"/>
      <c r="C1" s="75"/>
      <c r="D1" s="75"/>
      <c r="E1" s="75"/>
      <c r="F1" s="75"/>
      <c r="G1" s="75"/>
    </row>
    <row r="2" spans="1:7" ht="45.75" thickBot="1" x14ac:dyDescent="0.3">
      <c r="A2" s="76" t="s">
        <v>79</v>
      </c>
      <c r="B2" s="77" t="s">
        <v>80</v>
      </c>
      <c r="C2" s="78"/>
      <c r="D2" s="79" t="s">
        <v>81</v>
      </c>
      <c r="E2" s="79" t="s">
        <v>82</v>
      </c>
      <c r="F2" s="80" t="s">
        <v>83</v>
      </c>
      <c r="G2" s="80" t="s">
        <v>84</v>
      </c>
    </row>
    <row r="3" spans="1:7" ht="15.75" thickBot="1" x14ac:dyDescent="0.3">
      <c r="A3" s="81" t="s">
        <v>85</v>
      </c>
      <c r="B3" s="82" t="s">
        <v>7</v>
      </c>
      <c r="C3" s="83"/>
      <c r="D3" s="84">
        <v>14</v>
      </c>
      <c r="E3" s="84">
        <v>14</v>
      </c>
      <c r="F3" s="85">
        <v>15</v>
      </c>
      <c r="G3" s="86">
        <f>(E3/F3)*100</f>
        <v>93.333333333333329</v>
      </c>
    </row>
    <row r="4" spans="1:7" ht="15.75" thickBot="1" x14ac:dyDescent="0.3">
      <c r="A4" s="81" t="s">
        <v>86</v>
      </c>
      <c r="B4" s="87" t="s">
        <v>8</v>
      </c>
      <c r="C4" s="83"/>
      <c r="D4" s="84">
        <v>11</v>
      </c>
      <c r="E4" s="84">
        <v>11</v>
      </c>
      <c r="F4" s="85">
        <v>15</v>
      </c>
      <c r="G4" s="86">
        <f t="shared" ref="G4:G20" si="0">(E4/F4)*100</f>
        <v>73.333333333333329</v>
      </c>
    </row>
    <row r="5" spans="1:7" ht="15.75" thickBot="1" x14ac:dyDescent="0.3">
      <c r="A5" s="81" t="s">
        <v>87</v>
      </c>
      <c r="B5" s="82" t="s">
        <v>76</v>
      </c>
      <c r="C5" s="83"/>
      <c r="D5" s="88">
        <v>13</v>
      </c>
      <c r="E5" s="88">
        <v>13</v>
      </c>
      <c r="F5" s="85">
        <v>15</v>
      </c>
      <c r="G5" s="86">
        <f t="shared" si="0"/>
        <v>86.666666666666671</v>
      </c>
    </row>
    <row r="6" spans="1:7" ht="15.75" thickBot="1" x14ac:dyDescent="0.3">
      <c r="A6" s="81" t="s">
        <v>88</v>
      </c>
      <c r="B6" s="87" t="s">
        <v>41</v>
      </c>
      <c r="C6" s="83"/>
      <c r="D6" s="84">
        <v>11</v>
      </c>
      <c r="E6" s="84">
        <v>11</v>
      </c>
      <c r="F6" s="85">
        <v>15</v>
      </c>
      <c r="G6" s="86">
        <f t="shared" si="0"/>
        <v>73.333333333333329</v>
      </c>
    </row>
    <row r="7" spans="1:7" ht="15.75" thickBot="1" x14ac:dyDescent="0.3">
      <c r="A7" s="81" t="s">
        <v>89</v>
      </c>
      <c r="B7" s="82" t="s">
        <v>90</v>
      </c>
      <c r="C7" s="83"/>
      <c r="D7" s="84">
        <v>12</v>
      </c>
      <c r="E7" s="84">
        <v>12</v>
      </c>
      <c r="F7" s="85">
        <v>15</v>
      </c>
      <c r="G7" s="86">
        <f t="shared" si="0"/>
        <v>80</v>
      </c>
    </row>
    <row r="8" spans="1:7" ht="15.75" thickBot="1" x14ac:dyDescent="0.3">
      <c r="A8" s="81" t="s">
        <v>91</v>
      </c>
      <c r="B8" s="82" t="s">
        <v>12</v>
      </c>
      <c r="C8" s="83"/>
      <c r="D8" s="84">
        <v>9</v>
      </c>
      <c r="E8" s="84">
        <v>9</v>
      </c>
      <c r="F8" s="85">
        <v>15</v>
      </c>
      <c r="G8" s="86">
        <f t="shared" si="0"/>
        <v>60</v>
      </c>
    </row>
    <row r="9" spans="1:7" ht="15.75" thickBot="1" x14ac:dyDescent="0.3">
      <c r="A9" s="81" t="s">
        <v>92</v>
      </c>
      <c r="B9" s="82" t="s">
        <v>13</v>
      </c>
      <c r="C9" s="83"/>
      <c r="D9" s="84">
        <v>15</v>
      </c>
      <c r="E9" s="84">
        <v>15</v>
      </c>
      <c r="F9" s="85">
        <v>15</v>
      </c>
      <c r="G9" s="86">
        <f t="shared" si="0"/>
        <v>100</v>
      </c>
    </row>
    <row r="10" spans="1:7" ht="15.75" thickBot="1" x14ac:dyDescent="0.3">
      <c r="A10" s="81" t="s">
        <v>93</v>
      </c>
      <c r="B10" s="82" t="s">
        <v>47</v>
      </c>
      <c r="C10" s="83"/>
      <c r="D10" s="88">
        <v>14</v>
      </c>
      <c r="E10" s="88">
        <v>14</v>
      </c>
      <c r="F10" s="85">
        <v>15</v>
      </c>
      <c r="G10" s="86">
        <f t="shared" si="0"/>
        <v>93.333333333333329</v>
      </c>
    </row>
    <row r="11" spans="1:7" ht="15.75" thickBot="1" x14ac:dyDescent="0.3">
      <c r="A11" s="81" t="s">
        <v>94</v>
      </c>
      <c r="B11" s="82" t="s">
        <v>15</v>
      </c>
      <c r="C11" s="83"/>
      <c r="D11" s="84">
        <v>13</v>
      </c>
      <c r="E11" s="84">
        <v>13</v>
      </c>
      <c r="F11" s="85">
        <v>15</v>
      </c>
      <c r="G11" s="86">
        <f t="shared" si="0"/>
        <v>86.666666666666671</v>
      </c>
    </row>
    <row r="12" spans="1:7" ht="15.75" thickBot="1" x14ac:dyDescent="0.3">
      <c r="A12" s="81" t="s">
        <v>95</v>
      </c>
      <c r="B12" s="82" t="s">
        <v>96</v>
      </c>
      <c r="C12" s="83"/>
      <c r="D12" s="84">
        <v>10</v>
      </c>
      <c r="E12" s="84">
        <v>10</v>
      </c>
      <c r="F12" s="85">
        <v>15</v>
      </c>
      <c r="G12" s="86">
        <f t="shared" si="0"/>
        <v>66.666666666666657</v>
      </c>
    </row>
    <row r="13" spans="1:7" ht="15.75" thickBot="1" x14ac:dyDescent="0.3">
      <c r="A13" s="81" t="s">
        <v>97</v>
      </c>
      <c r="B13" s="82" t="s">
        <v>16</v>
      </c>
      <c r="C13" s="83"/>
      <c r="D13" s="88">
        <v>11</v>
      </c>
      <c r="E13" s="88">
        <v>11</v>
      </c>
      <c r="F13" s="85">
        <v>15</v>
      </c>
      <c r="G13" s="86">
        <f t="shared" si="0"/>
        <v>73.333333333333329</v>
      </c>
    </row>
    <row r="14" spans="1:7" ht="15.75" thickBot="1" x14ac:dyDescent="0.3">
      <c r="A14" s="81" t="s">
        <v>98</v>
      </c>
      <c r="B14" s="82" t="s">
        <v>52</v>
      </c>
      <c r="C14" s="83"/>
      <c r="D14" s="84">
        <v>12</v>
      </c>
      <c r="E14" s="84">
        <v>12</v>
      </c>
      <c r="F14" s="85">
        <v>15</v>
      </c>
      <c r="G14" s="86">
        <f t="shared" si="0"/>
        <v>80</v>
      </c>
    </row>
    <row r="15" spans="1:7" ht="15.75" thickBot="1" x14ac:dyDescent="0.3">
      <c r="A15" s="81" t="s">
        <v>99</v>
      </c>
      <c r="B15" s="82" t="s">
        <v>100</v>
      </c>
      <c r="C15" s="83"/>
      <c r="D15" s="88">
        <v>15</v>
      </c>
      <c r="E15" s="88">
        <v>15</v>
      </c>
      <c r="F15" s="85">
        <v>15</v>
      </c>
      <c r="G15" s="86">
        <f t="shared" si="0"/>
        <v>100</v>
      </c>
    </row>
    <row r="16" spans="1:7" ht="15.75" thickBot="1" x14ac:dyDescent="0.3">
      <c r="A16" s="81" t="s">
        <v>101</v>
      </c>
      <c r="B16" s="87" t="s">
        <v>56</v>
      </c>
      <c r="C16" s="83"/>
      <c r="D16" s="84">
        <v>11</v>
      </c>
      <c r="E16" s="84">
        <v>11</v>
      </c>
      <c r="F16" s="85">
        <v>15</v>
      </c>
      <c r="G16" s="86">
        <f t="shared" si="0"/>
        <v>73.333333333333329</v>
      </c>
    </row>
    <row r="17" spans="1:7" ht="15.75" thickBot="1" x14ac:dyDescent="0.3">
      <c r="A17" s="81" t="s">
        <v>102</v>
      </c>
      <c r="B17" s="82" t="s">
        <v>21</v>
      </c>
      <c r="C17" s="83"/>
      <c r="D17" s="84">
        <v>10</v>
      </c>
      <c r="E17" s="84">
        <v>10</v>
      </c>
      <c r="F17" s="85">
        <v>15</v>
      </c>
      <c r="G17" s="86">
        <f t="shared" si="0"/>
        <v>66.666666666666657</v>
      </c>
    </row>
    <row r="18" spans="1:7" ht="15.75" thickBot="1" x14ac:dyDescent="0.3">
      <c r="A18" s="81" t="s">
        <v>103</v>
      </c>
      <c r="B18" s="82" t="s">
        <v>22</v>
      </c>
      <c r="C18" s="83"/>
      <c r="D18" s="84">
        <v>10</v>
      </c>
      <c r="E18" s="84">
        <v>10</v>
      </c>
      <c r="F18" s="85">
        <v>15</v>
      </c>
      <c r="G18" s="86">
        <f t="shared" si="0"/>
        <v>66.666666666666657</v>
      </c>
    </row>
    <row r="19" spans="1:7" ht="15.75" thickBot="1" x14ac:dyDescent="0.3">
      <c r="A19" s="81" t="s">
        <v>104</v>
      </c>
      <c r="B19" s="87" t="s">
        <v>23</v>
      </c>
      <c r="C19" s="83"/>
      <c r="D19" s="84">
        <v>13</v>
      </c>
      <c r="E19" s="84">
        <v>13</v>
      </c>
      <c r="F19" s="85">
        <v>15</v>
      </c>
      <c r="G19" s="86">
        <f t="shared" si="0"/>
        <v>86.666666666666671</v>
      </c>
    </row>
    <row r="20" spans="1:7" x14ac:dyDescent="0.25">
      <c r="A20" s="89" t="s">
        <v>105</v>
      </c>
      <c r="B20" s="82" t="s">
        <v>106</v>
      </c>
      <c r="C20" s="90"/>
      <c r="D20" s="84">
        <v>11</v>
      </c>
      <c r="E20" s="84">
        <v>11</v>
      </c>
      <c r="F20" s="85">
        <v>15</v>
      </c>
      <c r="G20" s="86">
        <f t="shared" si="0"/>
        <v>73.333333333333329</v>
      </c>
    </row>
    <row r="21" spans="1:7" x14ac:dyDescent="0.25">
      <c r="A21" s="91"/>
      <c r="B21" s="92"/>
      <c r="C21" s="93"/>
      <c r="D21" s="94"/>
      <c r="E21" s="95"/>
      <c r="F21" s="95"/>
      <c r="G21" s="95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ortho</vt:lpstr>
      <vt:lpstr>medicine</vt:lpstr>
      <vt:lpstr>ophthalmology</vt:lpstr>
      <vt:lpstr>pEDIATRICS</vt:lpstr>
      <vt:lpstr>community Medicine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K. O</dc:creator>
  <cp:lastModifiedBy>Siby Mareen. Varghese</cp:lastModifiedBy>
  <cp:lastPrinted>2018-08-10T10:34:54Z</cp:lastPrinted>
  <dcterms:created xsi:type="dcterms:W3CDTF">2018-07-13T09:49:16Z</dcterms:created>
  <dcterms:modified xsi:type="dcterms:W3CDTF">2020-02-13T03:45:05Z</dcterms:modified>
</cp:coreProperties>
</file>