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May\"/>
    </mc:Choice>
  </mc:AlternateContent>
  <bookViews>
    <workbookView xWindow="0" yWindow="0" windowWidth="21600" windowHeight="10635" activeTab="6"/>
  </bookViews>
  <sheets>
    <sheet name="GYNAECOLOGY" sheetId="1" r:id="rId1"/>
    <sheet name="radiology" sheetId="2" r:id="rId2"/>
    <sheet name="forensic" sheetId="3" r:id="rId3"/>
    <sheet name="Pathology" sheetId="4" r:id="rId4"/>
    <sheet name="community" sheetId="5" r:id="rId5"/>
    <sheet name="Pharamc" sheetId="6" r:id="rId6"/>
    <sheet name="Micro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7" l="1"/>
  <c r="F24" i="7"/>
  <c r="H23" i="7"/>
  <c r="F23" i="7"/>
  <c r="H22" i="7"/>
  <c r="F22" i="7"/>
  <c r="H21" i="7"/>
  <c r="F21" i="7"/>
  <c r="H20" i="7"/>
  <c r="F20" i="7"/>
  <c r="H19" i="7"/>
  <c r="F19" i="7"/>
  <c r="H18" i="7"/>
  <c r="F18" i="7"/>
  <c r="H17" i="7"/>
  <c r="F17" i="7"/>
  <c r="H16" i="7"/>
  <c r="F16" i="7"/>
  <c r="H15" i="7"/>
  <c r="F15" i="7"/>
  <c r="H14" i="7"/>
  <c r="F14" i="7"/>
  <c r="H13" i="7"/>
  <c r="F13" i="7"/>
  <c r="H12" i="7"/>
  <c r="F12" i="7"/>
  <c r="H11" i="7"/>
  <c r="F11" i="7"/>
  <c r="H10" i="7"/>
  <c r="F10" i="7"/>
  <c r="H9" i="7"/>
  <c r="F9" i="7"/>
  <c r="H8" i="7"/>
  <c r="F8" i="7"/>
  <c r="H7" i="7"/>
  <c r="F7" i="7"/>
  <c r="G24" i="6" l="1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H24" i="4" l="1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H7" i="4"/>
  <c r="F7" i="4"/>
  <c r="J23" i="3" l="1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J7" i="3"/>
  <c r="H7" i="3"/>
  <c r="J6" i="3"/>
  <c r="H6" i="3"/>
  <c r="F24" i="2" l="1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6" i="1" l="1"/>
  <c r="F9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</calcChain>
</file>

<file path=xl/sharedStrings.xml><?xml version="1.0" encoding="utf-8"?>
<sst xmlns="http://schemas.openxmlformats.org/spreadsheetml/2006/main" count="308" uniqueCount="141">
  <si>
    <t>SL. NO:</t>
  </si>
  <si>
    <t>ROLL NO:</t>
  </si>
  <si>
    <t>NAME</t>
  </si>
  <si>
    <t>THEORY</t>
  </si>
  <si>
    <t>04/16</t>
  </si>
  <si>
    <t>06/16</t>
  </si>
  <si>
    <t>21/16</t>
  </si>
  <si>
    <t>33/16</t>
  </si>
  <si>
    <t>35/16</t>
  </si>
  <si>
    <t>36/16</t>
  </si>
  <si>
    <t>46/16</t>
  </si>
  <si>
    <t>50/16</t>
  </si>
  <si>
    <t>57/16</t>
  </si>
  <si>
    <t>58/16</t>
  </si>
  <si>
    <t>59/16</t>
  </si>
  <si>
    <t>62/16</t>
  </si>
  <si>
    <t>72/16</t>
  </si>
  <si>
    <t>79/16</t>
  </si>
  <si>
    <t>80/16</t>
  </si>
  <si>
    <t>83/16</t>
  </si>
  <si>
    <t>84/16</t>
  </si>
  <si>
    <t>92/16</t>
  </si>
  <si>
    <t>AFSAL. K</t>
  </si>
  <si>
    <t>ALAN SAJI</t>
  </si>
  <si>
    <t>BASIL N.P.</t>
  </si>
  <si>
    <t>HANNAH MARY SHINE</t>
  </si>
  <si>
    <t>HARIKUMAR H</t>
  </si>
  <si>
    <t>JANAKI PANICKER</t>
  </si>
  <si>
    <t>KARTHIK LAL</t>
  </si>
  <si>
    <t>LEVIN THAMBAN VARGHESE</t>
  </si>
  <si>
    <t>MRIDULA MARIA JACOB</t>
  </si>
  <si>
    <t>MUHAMMED IRFAN</t>
  </si>
  <si>
    <t>MUHAMMED KAIZ</t>
  </si>
  <si>
    <t>NAYANA ANILKUMAR</t>
  </si>
  <si>
    <t>ROHIT GIGI</t>
  </si>
  <si>
    <t>SANNY SARA SAMSON</t>
  </si>
  <si>
    <t>SARA MATHEW</t>
  </si>
  <si>
    <t>SHERIN S JOSEPH</t>
  </si>
  <si>
    <t>VINAYAK V</t>
  </si>
  <si>
    <t>SREEHARI S RISHI</t>
  </si>
  <si>
    <t>TOTAL CLASS</t>
  </si>
  <si>
    <t>PRESENT</t>
  </si>
  <si>
    <t>57+2=59</t>
  </si>
  <si>
    <t>77+2=79</t>
  </si>
  <si>
    <t>50+2=52</t>
  </si>
  <si>
    <t>42+2=44</t>
  </si>
  <si>
    <t>41+2=43</t>
  </si>
  <si>
    <t>54+2=56</t>
  </si>
  <si>
    <t>19+2=21</t>
  </si>
  <si>
    <t>Marks Obtained
Max Marks 25</t>
  </si>
  <si>
    <t>Total Marks
(Attendance + 2)
Max Marks 100</t>
  </si>
  <si>
    <t>ATTENDANCE
PERCENTAGE</t>
  </si>
  <si>
    <t>DEPARTMENT -  GYNAECOLOGY 5TH SEM 
(FAMILY PLANNING)</t>
  </si>
  <si>
    <t>MONTH MAY -  2019  ADDITIONAL BATCH (2016)</t>
  </si>
  <si>
    <t>BELIEVERS CHURCH MEDICAL COLLEGE, DEPARTMENT OF RADIOLOGY ADDITIONAL BATCH 2016 MAY 20TH TO JUNE 1ST ATTENDANCE (TOTAL DAYS -12) 1 HR THEORY, 2HRS CLINICS (PER DAY)</t>
  </si>
  <si>
    <t>ROLL NO</t>
  </si>
  <si>
    <t>NAME OF STUDENT</t>
  </si>
  <si>
    <t>%</t>
  </si>
  <si>
    <t>CLINICS</t>
  </si>
  <si>
    <t>AFSAL K</t>
  </si>
  <si>
    <t>BASIL N P</t>
  </si>
  <si>
    <t>VINAYAK. V.</t>
  </si>
  <si>
    <t>FORENSIC MEDICINE &amp; TOXICOLOGY</t>
  </si>
  <si>
    <t>Statement of Attendance</t>
  </si>
  <si>
    <t>2016 Additional Batch Attendance In The Month of May 2019</t>
  </si>
  <si>
    <t>Theory</t>
  </si>
  <si>
    <t>Practical</t>
  </si>
  <si>
    <t>SL NO:</t>
  </si>
  <si>
    <t>TOTAL       (7hrs)</t>
  </si>
  <si>
    <t>TOTAL      (6hrs)</t>
  </si>
  <si>
    <t>LEVIN THAMBAN VARGHEESE</t>
  </si>
  <si>
    <t>MRIDHULA MARIA JACOB</t>
  </si>
  <si>
    <t>BELIEVERS CHURCH MEDICAL COLLEGE</t>
  </si>
  <si>
    <t>DEPARTMENT OF PATHOLOGY</t>
  </si>
  <si>
    <t xml:space="preserve">2016 MBBS-ADDITIONAL BATCH </t>
  </si>
  <si>
    <t>THEORY &amp; PRACTICAL MONTHLY ATTENDANCE FOR MAY-2019</t>
  </si>
  <si>
    <t>PRACTICAL</t>
  </si>
  <si>
    <t>SIGN</t>
  </si>
  <si>
    <t>TOTAL               ( 27 Hrs)</t>
  </si>
  <si>
    <t>TOTAL               ( 10 Hrs)</t>
  </si>
  <si>
    <t xml:space="preserve">AFSAL K </t>
  </si>
  <si>
    <t xml:space="preserve">ALAN SAJI </t>
  </si>
  <si>
    <t>BASIL N.P</t>
  </si>
  <si>
    <t xml:space="preserve">HANNAH MARY SHINE </t>
  </si>
  <si>
    <t xml:space="preserve">HARIKUMAR H </t>
  </si>
  <si>
    <t xml:space="preserve">JANAKI PANICKER </t>
  </si>
  <si>
    <t xml:space="preserve">KARTHIK LAL </t>
  </si>
  <si>
    <t xml:space="preserve">LEVIN THAMBAN VARGHESE </t>
  </si>
  <si>
    <t xml:space="preserve">MRIDULA MARIA JACOB </t>
  </si>
  <si>
    <t xml:space="preserve">MUHAMMED IRFAN </t>
  </si>
  <si>
    <t xml:space="preserve">MUHAMMED KAIZ </t>
  </si>
  <si>
    <t xml:space="preserve">NAYANA ANILKUMAR </t>
  </si>
  <si>
    <t xml:space="preserve">SANNY SARA SAMSON </t>
  </si>
  <si>
    <t xml:space="preserve">SARA MATHEW </t>
  </si>
  <si>
    <t xml:space="preserve">SHERIN S JOSEPH </t>
  </si>
  <si>
    <t xml:space="preserve">SREEHARI S RISHI </t>
  </si>
  <si>
    <t xml:space="preserve">VINAYAK V </t>
  </si>
  <si>
    <t>HOD , PATHOLOGY</t>
  </si>
  <si>
    <t>Theory attendance sheet of 2016 Add. Batch-May. 2019</t>
  </si>
  <si>
    <t>Roll No</t>
  </si>
  <si>
    <t>Name</t>
  </si>
  <si>
    <t>5th sem.th. Attendance</t>
  </si>
  <si>
    <t>Total Attendance</t>
  </si>
  <si>
    <t>Total Hrs</t>
  </si>
  <si>
    <t>Percentage</t>
  </si>
  <si>
    <t>1</t>
  </si>
  <si>
    <t>2</t>
  </si>
  <si>
    <t>3</t>
  </si>
  <si>
    <t>4</t>
  </si>
  <si>
    <t>5</t>
  </si>
  <si>
    <t>HARI KUMAR H</t>
  </si>
  <si>
    <t>6</t>
  </si>
  <si>
    <t>7</t>
  </si>
  <si>
    <t>8</t>
  </si>
  <si>
    <t>A</t>
  </si>
  <si>
    <t>9</t>
  </si>
  <si>
    <t>10</t>
  </si>
  <si>
    <t>MUHAMMED GAIZ</t>
  </si>
  <si>
    <t>11</t>
  </si>
  <si>
    <t>12</t>
  </si>
  <si>
    <t>13</t>
  </si>
  <si>
    <t>ROHIT JIjI</t>
  </si>
  <si>
    <t>14</t>
  </si>
  <si>
    <t>15</t>
  </si>
  <si>
    <t>16</t>
  </si>
  <si>
    <t>17</t>
  </si>
  <si>
    <t>18</t>
  </si>
  <si>
    <t>DEPARTMENT OF PHARMACOLOGY</t>
  </si>
  <si>
    <t>STUDENTS ATTENDANCE (ADDITIONAL BATCH)- MAY-2019</t>
  </si>
  <si>
    <t xml:space="preserve">PRACTICALS </t>
  </si>
  <si>
    <t>TOTAL HRS-18</t>
  </si>
  <si>
    <t>TOTAL HRS-6</t>
  </si>
  <si>
    <t>LEVIN THAMPAN VARGHESE</t>
  </si>
  <si>
    <t>HOD</t>
  </si>
  <si>
    <t xml:space="preserve">DEPT OF PHARMACOLOGY </t>
  </si>
  <si>
    <t>DEPARTMENT OF MICROBIOLOGY</t>
  </si>
  <si>
    <t>THEORY &amp; PRACTICAL ATTENDANCE FOR MAY - 2019</t>
  </si>
  <si>
    <t>TOTAL           (19 Hrs)</t>
  </si>
  <si>
    <t>TOTAL         (8 Hrs)</t>
  </si>
  <si>
    <t xml:space="preserve">Prof &amp; Head of Dept of Microbiology </t>
  </si>
  <si>
    <t>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</si>
</sst>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b/>
      <sz val="24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4"/>
      <color rgb="FF000000"/>
      <name val="Bookman Old Style"/>
      <family val="1"/>
    </font>
    <font>
      <sz val="14"/>
      <color rgb="FF000000"/>
      <name val="Bookman Old Style"/>
      <family val="1"/>
    </font>
    <font>
      <sz val="14"/>
      <name val="Bookman Old Style"/>
      <family val="1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rgb="FF000000"/>
      <name val="Cambria"/>
      <family val="1"/>
    </font>
    <font>
      <b/>
      <sz val="11"/>
      <color rgb="FF3F3F3F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Andalus"/>
      <family val="1"/>
    </font>
    <font>
      <b/>
      <sz val="14"/>
      <color theme="1"/>
      <name val="Andalus"/>
      <family val="1"/>
    </font>
    <font>
      <b/>
      <sz val="16"/>
      <color theme="1"/>
      <name val="Andalus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b/>
      <sz val="10"/>
      <color theme="1"/>
      <name val="Andalus"/>
      <family val="1"/>
    </font>
    <font>
      <b/>
      <sz val="11"/>
      <color theme="1"/>
      <name val="Andalus"/>
      <family val="1"/>
    </font>
    <font>
      <sz val="12"/>
      <color theme="1"/>
      <name val="Bookman Old Style"/>
      <family val="1"/>
    </font>
    <font>
      <b/>
      <sz val="21"/>
      <color theme="1"/>
      <name val="Bookman Old Style"/>
      <family val="1"/>
    </font>
    <font>
      <sz val="10"/>
      <color theme="1"/>
      <name val="Bookman Old Style"/>
      <family val="1"/>
    </font>
    <font>
      <b/>
      <sz val="18"/>
      <color rgb="FF000000"/>
      <name val="Bookman Old Style"/>
      <family val="1"/>
    </font>
    <font>
      <b/>
      <sz val="16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6"/>
      <color theme="1"/>
      <name val="Bookman Old Style"/>
      <family val="1"/>
    </font>
    <font>
      <sz val="12"/>
      <color rgb="FF000000"/>
      <name val="Bookman Old Style"/>
      <family val="1"/>
    </font>
    <font>
      <sz val="16"/>
      <color theme="1"/>
      <name val="Bookman Old Style"/>
      <family val="1"/>
    </font>
    <font>
      <sz val="16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20"/>
      <color theme="1"/>
      <name val="Bookman Old Style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b/>
      <sz val="10.5"/>
      <color rgb="FF000000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22"/>
      <color theme="1"/>
      <name val="Bookman Old Style"/>
      <family val="1"/>
    </font>
    <font>
      <sz val="18"/>
      <color rgb="FF000000"/>
      <name val="Bookman Old Style"/>
      <family val="1"/>
    </font>
    <font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2" borderId="7" applyNumberFormat="0" applyAlignment="0" applyProtection="0"/>
  </cellStyleXfs>
  <cellXfs count="22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 applyBorder="1"/>
    <xf numFmtId="49" fontId="11" fillId="0" borderId="2" xfId="0" applyNumberFormat="1" applyFont="1" applyBorder="1" applyAlignment="1">
      <alignment horizontal="left" vertical="center" indent="2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1" fontId="13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 indent="2"/>
    </xf>
    <xf numFmtId="2" fontId="13" fillId="0" borderId="2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5" fillId="2" borderId="7" xfId="1" applyAlignment="1">
      <alignment vertical="center"/>
    </xf>
    <xf numFmtId="0" fontId="15" fillId="2" borderId="7" xfId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5" fillId="2" borderId="7" xfId="1"/>
    <xf numFmtId="0" fontId="15" fillId="2" borderId="7" xfId="1" applyAlignment="1">
      <alignment horizontal="center"/>
    </xf>
    <xf numFmtId="0" fontId="19" fillId="0" borderId="2" xfId="0" applyFont="1" applyBorder="1" applyAlignment="1">
      <alignment vertical="top"/>
    </xf>
    <xf numFmtId="0" fontId="21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/>
    <xf numFmtId="0" fontId="22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/>
    </xf>
    <xf numFmtId="1" fontId="36" fillId="0" borderId="21" xfId="0" applyNumberFormat="1" applyFont="1" applyBorder="1" applyAlignment="1">
      <alignment horizontal="center" vertical="center"/>
    </xf>
    <xf numFmtId="1" fontId="35" fillId="0" borderId="21" xfId="0" applyNumberFormat="1" applyFont="1" applyBorder="1" applyAlignment="1">
      <alignment horizontal="center" vertical="center"/>
    </xf>
    <xf numFmtId="0" fontId="26" fillId="0" borderId="30" xfId="0" applyFont="1" applyBorder="1"/>
    <xf numFmtId="0" fontId="24" fillId="0" borderId="1" xfId="0" applyFont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center" vertical="center"/>
    </xf>
    <xf numFmtId="1" fontId="36" fillId="0" borderId="2" xfId="0" applyNumberFormat="1" applyFont="1" applyBorder="1" applyAlignment="1">
      <alignment horizontal="center" vertical="center"/>
    </xf>
    <xf numFmtId="1" fontId="35" fillId="0" borderId="2" xfId="0" applyNumberFormat="1" applyFont="1" applyBorder="1" applyAlignment="1">
      <alignment horizontal="center" vertical="center"/>
    </xf>
    <xf numFmtId="0" fontId="26" fillId="0" borderId="31" xfId="0" applyFont="1" applyBorder="1"/>
    <xf numFmtId="0" fontId="34" fillId="3" borderId="2" xfId="0" applyFont="1" applyFill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/>
    </xf>
    <xf numFmtId="1" fontId="36" fillId="0" borderId="33" xfId="0" applyNumberFormat="1" applyFont="1" applyBorder="1" applyAlignment="1">
      <alignment horizontal="center" vertical="center"/>
    </xf>
    <xf numFmtId="1" fontId="35" fillId="0" borderId="33" xfId="0" applyNumberFormat="1" applyFont="1" applyBorder="1" applyAlignment="1">
      <alignment horizontal="center" vertical="center"/>
    </xf>
    <xf numFmtId="0" fontId="26" fillId="0" borderId="34" xfId="0" applyFont="1" applyBorder="1"/>
    <xf numFmtId="0" fontId="24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49" fontId="34" fillId="0" borderId="0" xfId="0" applyNumberFormat="1" applyFont="1" applyBorder="1" applyAlignment="1">
      <alignment horizontal="center" vertical="top"/>
    </xf>
    <xf numFmtId="0" fontId="30" fillId="0" borderId="0" xfId="0" applyFont="1" applyBorder="1"/>
    <xf numFmtId="0" fontId="30" fillId="0" borderId="0" xfId="0" applyFont="1" applyBorder="1" applyAlignment="1">
      <alignment horizontal="left" indent="5"/>
    </xf>
    <xf numFmtId="0" fontId="30" fillId="0" borderId="0" xfId="0" applyFont="1" applyBorder="1" applyAlignment="1"/>
    <xf numFmtId="0" fontId="3" fillId="0" borderId="0" xfId="0" applyFont="1" applyBorder="1" applyAlignment="1"/>
    <xf numFmtId="49" fontId="41" fillId="0" borderId="35" xfId="0" applyNumberFormat="1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1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/>
    <xf numFmtId="49" fontId="41" fillId="0" borderId="39" xfId="0" applyNumberFormat="1" applyFont="1" applyBorder="1" applyAlignment="1">
      <alignment horizontal="right" wrapText="1"/>
    </xf>
    <xf numFmtId="0" fontId="42" fillId="0" borderId="2" xfId="0" applyFont="1" applyBorder="1"/>
    <xf numFmtId="0" fontId="41" fillId="0" borderId="40" xfId="0" applyFont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2" xfId="0" applyFill="1" applyBorder="1"/>
    <xf numFmtId="0" fontId="16" fillId="0" borderId="2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39" fillId="0" borderId="2" xfId="0" applyFont="1" applyBorder="1" applyAlignment="1">
      <alignment horizontal="right"/>
    </xf>
    <xf numFmtId="0" fontId="43" fillId="0" borderId="2" xfId="0" applyFont="1" applyFill="1" applyBorder="1" applyAlignment="1">
      <alignment horizontal="right"/>
    </xf>
    <xf numFmtId="0" fontId="39" fillId="0" borderId="2" xfId="0" applyFont="1" applyFill="1" applyBorder="1" applyAlignment="1">
      <alignment horizontal="right"/>
    </xf>
    <xf numFmtId="49" fontId="41" fillId="0" borderId="41" xfId="0" applyNumberFormat="1" applyFont="1" applyBorder="1" applyAlignment="1">
      <alignment horizontal="right" wrapText="1"/>
    </xf>
    <xf numFmtId="0" fontId="16" fillId="0" borderId="42" xfId="0" applyFont="1" applyBorder="1" applyAlignment="1">
      <alignment wrapText="1"/>
    </xf>
    <xf numFmtId="0" fontId="41" fillId="0" borderId="43" xfId="0" applyFont="1" applyBorder="1" applyAlignment="1">
      <alignment horizontal="right" wrapText="1"/>
    </xf>
    <xf numFmtId="0" fontId="0" fillId="0" borderId="2" xfId="0" applyBorder="1"/>
    <xf numFmtId="0" fontId="47" fillId="0" borderId="2" xfId="0" applyFont="1" applyBorder="1" applyAlignment="1">
      <alignment horizontal="center" vertical="center"/>
    </xf>
    <xf numFmtId="49" fontId="42" fillId="0" borderId="2" xfId="0" applyNumberFormat="1" applyFont="1" applyBorder="1" applyAlignment="1">
      <alignment horizontal="center" vertical="center"/>
    </xf>
    <xf numFmtId="0" fontId="42" fillId="3" borderId="2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1" fontId="31" fillId="0" borderId="2" xfId="0" applyNumberFormat="1" applyFont="1" applyBorder="1" applyAlignment="1">
      <alignment horizontal="center" vertical="center"/>
    </xf>
    <xf numFmtId="1" fontId="40" fillId="0" borderId="2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0" fontId="42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indent="16"/>
    </xf>
    <xf numFmtId="0" fontId="0" fillId="0" borderId="0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2" borderId="7" xfId="1" applyAlignment="1">
      <alignment horizontal="center" vertical="center"/>
    </xf>
    <xf numFmtId="0" fontId="15" fillId="2" borderId="8" xfId="1" applyBorder="1" applyAlignment="1">
      <alignment horizontal="center" vertical="center" wrapText="1"/>
    </xf>
    <xf numFmtId="0" fontId="15" fillId="2" borderId="9" xfId="1" applyBorder="1" applyAlignment="1">
      <alignment horizontal="center" vertical="center" wrapText="1"/>
    </xf>
    <xf numFmtId="0" fontId="15" fillId="2" borderId="10" xfId="1" applyBorder="1" applyAlignment="1">
      <alignment horizontal="center" vertical="center" wrapText="1"/>
    </xf>
    <xf numFmtId="0" fontId="15" fillId="2" borderId="11" xfId="1" applyBorder="1" applyAlignment="1">
      <alignment horizontal="center" vertical="center" wrapText="1"/>
    </xf>
    <xf numFmtId="0" fontId="15" fillId="2" borderId="0" xfId="1" applyBorder="1" applyAlignment="1">
      <alignment horizontal="center" vertical="center" wrapText="1"/>
    </xf>
    <xf numFmtId="0" fontId="15" fillId="2" borderId="12" xfId="1" applyBorder="1" applyAlignment="1">
      <alignment horizontal="center" vertical="center" wrapText="1"/>
    </xf>
    <xf numFmtId="0" fontId="15" fillId="2" borderId="13" xfId="1" applyBorder="1" applyAlignment="1">
      <alignment horizontal="center" vertical="center" wrapText="1"/>
    </xf>
    <xf numFmtId="0" fontId="15" fillId="2" borderId="14" xfId="1" applyBorder="1" applyAlignment="1">
      <alignment horizontal="center" vertical="center" wrapText="1"/>
    </xf>
    <xf numFmtId="0" fontId="15" fillId="2" borderId="15" xfId="1" applyBorder="1" applyAlignment="1">
      <alignment horizontal="center" vertical="center" wrapText="1"/>
    </xf>
    <xf numFmtId="0" fontId="15" fillId="2" borderId="7" xfId="1" applyAlignment="1">
      <alignment horizontal="center" vertical="center" wrapText="1"/>
    </xf>
    <xf numFmtId="0" fontId="15" fillId="2" borderId="16" xfId="1" applyBorder="1" applyAlignment="1">
      <alignment horizontal="center" vertical="center"/>
    </xf>
    <xf numFmtId="0" fontId="15" fillId="2" borderId="17" xfId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left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1" fontId="47" fillId="0" borderId="49" xfId="0" applyNumberFormat="1" applyFont="1" applyBorder="1" applyAlignment="1">
      <alignment horizontal="center" vertical="center"/>
    </xf>
    <xf numFmtId="1" fontId="37" fillId="0" borderId="38" xfId="0" applyNumberFormat="1" applyFont="1" applyBorder="1" applyAlignment="1">
      <alignment horizontal="center" vertical="center"/>
    </xf>
    <xf numFmtId="1" fontId="37" fillId="0" borderId="38" xfId="0" applyNumberFormat="1" applyFont="1" applyBorder="1" applyAlignment="1">
      <alignment horizontal="left" vertical="center" wrapText="1"/>
    </xf>
    <xf numFmtId="1" fontId="47" fillId="0" borderId="38" xfId="0" applyNumberFormat="1" applyFont="1" applyBorder="1" applyAlignment="1">
      <alignment horizontal="center" vertical="center"/>
    </xf>
    <xf numFmtId="1" fontId="37" fillId="0" borderId="50" xfId="0" applyNumberFormat="1" applyFont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1" fontId="37" fillId="0" borderId="2" xfId="0" applyNumberFormat="1" applyFont="1" applyBorder="1" applyAlignment="1">
      <alignment horizontal="center" vertical="center"/>
    </xf>
    <xf numFmtId="1" fontId="37" fillId="0" borderId="2" xfId="0" applyNumberFormat="1" applyFont="1" applyBorder="1" applyAlignment="1">
      <alignment horizontal="left" vertical="center" wrapText="1"/>
    </xf>
    <xf numFmtId="1" fontId="47" fillId="0" borderId="2" xfId="0" applyNumberFormat="1" applyFont="1" applyBorder="1" applyAlignment="1">
      <alignment horizontal="center" vertical="center"/>
    </xf>
    <xf numFmtId="1" fontId="37" fillId="0" borderId="31" xfId="0" applyNumberFormat="1" applyFont="1" applyBorder="1" applyAlignment="1">
      <alignment horizontal="center" vertical="center"/>
    </xf>
    <xf numFmtId="1" fontId="37" fillId="3" borderId="2" xfId="0" applyNumberFormat="1" applyFont="1" applyFill="1" applyBorder="1" applyAlignment="1">
      <alignment horizontal="left" vertical="center" wrapText="1"/>
    </xf>
    <xf numFmtId="1" fontId="47" fillId="0" borderId="32" xfId="0" applyNumberFormat="1" applyFont="1" applyBorder="1" applyAlignment="1">
      <alignment horizontal="center" vertical="center"/>
    </xf>
    <xf numFmtId="1" fontId="37" fillId="0" borderId="33" xfId="0" applyNumberFormat="1" applyFont="1" applyBorder="1" applyAlignment="1">
      <alignment horizontal="center" vertical="center"/>
    </xf>
    <xf numFmtId="1" fontId="37" fillId="0" borderId="33" xfId="0" applyNumberFormat="1" applyFont="1" applyBorder="1" applyAlignment="1">
      <alignment horizontal="left" vertical="center" wrapText="1"/>
    </xf>
    <xf numFmtId="1" fontId="47" fillId="0" borderId="33" xfId="0" applyNumberFormat="1" applyFont="1" applyBorder="1" applyAlignment="1">
      <alignment horizontal="center" vertical="center"/>
    </xf>
    <xf numFmtId="1" fontId="37" fillId="0" borderId="34" xfId="0" applyNumberFormat="1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left" indent="5"/>
    </xf>
    <xf numFmtId="0" fontId="24" fillId="0" borderId="0" xfId="0" applyFont="1" applyBorder="1" applyAlignment="1"/>
    <xf numFmtId="0" fontId="51" fillId="0" borderId="0" xfId="0" applyFont="1" applyBorder="1" applyAlignment="1"/>
    <xf numFmtId="0" fontId="2" fillId="0" borderId="0" xfId="0" applyFont="1" applyBorder="1" applyAlignment="1"/>
    <xf numFmtId="0" fontId="47" fillId="0" borderId="0" xfId="0" applyFon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zoomScale="70" zoomScaleNormal="70" workbookViewId="0">
      <selection activeCell="M12" sqref="M12"/>
    </sheetView>
  </sheetViews>
  <sheetFormatPr defaultRowHeight="15" x14ac:dyDescent="0.25"/>
  <cols>
    <col min="1" max="1" width="15" customWidth="1"/>
    <col min="2" max="2" width="17.28515625" customWidth="1"/>
    <col min="3" max="3" width="31.85546875" customWidth="1"/>
    <col min="4" max="4" width="14.28515625" customWidth="1"/>
    <col min="5" max="5" width="15" customWidth="1"/>
    <col min="6" max="6" width="25.5703125" customWidth="1"/>
    <col min="7" max="7" width="26.7109375" customWidth="1"/>
    <col min="8" max="8" width="26.85546875" customWidth="1"/>
    <col min="9" max="9" width="10" customWidth="1"/>
  </cols>
  <sheetData>
    <row r="1" spans="1:9" ht="39" customHeight="1" x14ac:dyDescent="0.25">
      <c r="A1" s="117" t="s">
        <v>53</v>
      </c>
      <c r="B1" s="118"/>
      <c r="C1" s="118"/>
      <c r="D1" s="118"/>
      <c r="E1" s="118"/>
      <c r="F1" s="118"/>
      <c r="G1" s="118"/>
      <c r="H1" s="118"/>
    </row>
    <row r="2" spans="1:9" ht="56.25" customHeight="1" x14ac:dyDescent="0.25">
      <c r="A2" s="115" t="s">
        <v>52</v>
      </c>
      <c r="B2" s="116"/>
      <c r="C2" s="116"/>
      <c r="D2" s="116"/>
      <c r="E2" s="116"/>
      <c r="F2" s="116"/>
      <c r="G2" s="116"/>
      <c r="H2" s="116"/>
    </row>
    <row r="3" spans="1:9" ht="30" customHeight="1" x14ac:dyDescent="0.3">
      <c r="A3" s="122" t="s">
        <v>0</v>
      </c>
      <c r="B3" s="123" t="s">
        <v>1</v>
      </c>
      <c r="C3" s="124" t="s">
        <v>2</v>
      </c>
      <c r="D3" s="125" t="s">
        <v>3</v>
      </c>
      <c r="E3" s="128"/>
      <c r="F3" s="128"/>
      <c r="G3" s="129"/>
      <c r="H3" s="14"/>
    </row>
    <row r="4" spans="1:9" ht="30" customHeight="1" x14ac:dyDescent="0.25">
      <c r="A4" s="122"/>
      <c r="B4" s="123"/>
      <c r="C4" s="125"/>
      <c r="D4" s="126" t="s">
        <v>40</v>
      </c>
      <c r="E4" s="121" t="s">
        <v>41</v>
      </c>
      <c r="F4" s="127" t="s">
        <v>51</v>
      </c>
      <c r="G4" s="121" t="s">
        <v>49</v>
      </c>
      <c r="H4" s="119" t="s">
        <v>50</v>
      </c>
    </row>
    <row r="5" spans="1:9" ht="30" customHeight="1" x14ac:dyDescent="0.25">
      <c r="A5" s="122"/>
      <c r="B5" s="123"/>
      <c r="C5" s="125"/>
      <c r="D5" s="121"/>
      <c r="E5" s="121"/>
      <c r="F5" s="127"/>
      <c r="G5" s="121"/>
      <c r="H5" s="120"/>
    </row>
    <row r="6" spans="1:9" ht="30" customHeight="1" x14ac:dyDescent="0.25">
      <c r="A6" s="1">
        <v>1</v>
      </c>
      <c r="B6" s="15" t="s">
        <v>4</v>
      </c>
      <c r="C6" s="16" t="s">
        <v>22</v>
      </c>
      <c r="D6" s="17">
        <v>12</v>
      </c>
      <c r="E6" s="18">
        <v>6</v>
      </c>
      <c r="F6" s="19">
        <f>E6/12*100</f>
        <v>50</v>
      </c>
      <c r="G6" s="20">
        <v>4</v>
      </c>
      <c r="H6" s="21">
        <v>16</v>
      </c>
      <c r="I6" s="12"/>
    </row>
    <row r="7" spans="1:9" ht="30" customHeight="1" x14ac:dyDescent="0.25">
      <c r="A7" s="1">
        <v>2</v>
      </c>
      <c r="B7" s="15" t="s">
        <v>5</v>
      </c>
      <c r="C7" s="16" t="s">
        <v>23</v>
      </c>
      <c r="D7" s="17">
        <v>12</v>
      </c>
      <c r="E7" s="18">
        <v>11</v>
      </c>
      <c r="F7" s="19">
        <f t="shared" ref="F7:F23" si="0">E7/12*100</f>
        <v>91.666666666666657</v>
      </c>
      <c r="G7" s="20">
        <v>14.25</v>
      </c>
      <c r="H7" s="22" t="s">
        <v>42</v>
      </c>
      <c r="I7" s="13"/>
    </row>
    <row r="8" spans="1:9" ht="30" customHeight="1" x14ac:dyDescent="0.25">
      <c r="A8" s="1">
        <v>3</v>
      </c>
      <c r="B8" s="23" t="s">
        <v>6</v>
      </c>
      <c r="C8" s="16" t="s">
        <v>24</v>
      </c>
      <c r="D8" s="17">
        <v>12</v>
      </c>
      <c r="E8" s="18">
        <v>7</v>
      </c>
      <c r="F8" s="19">
        <f t="shared" si="0"/>
        <v>58.333333333333336</v>
      </c>
      <c r="G8" s="20">
        <v>7</v>
      </c>
      <c r="H8" s="21">
        <v>28</v>
      </c>
      <c r="I8" s="12"/>
    </row>
    <row r="9" spans="1:9" ht="30" customHeight="1" x14ac:dyDescent="0.25">
      <c r="A9" s="1">
        <v>4</v>
      </c>
      <c r="B9" s="23" t="s">
        <v>7</v>
      </c>
      <c r="C9" s="16" t="s">
        <v>25</v>
      </c>
      <c r="D9" s="17">
        <v>12</v>
      </c>
      <c r="E9" s="18">
        <v>12</v>
      </c>
      <c r="F9" s="19">
        <f t="shared" si="0"/>
        <v>100</v>
      </c>
      <c r="G9" s="20">
        <v>19.25</v>
      </c>
      <c r="H9" s="22" t="s">
        <v>43</v>
      </c>
      <c r="I9" s="13"/>
    </row>
    <row r="10" spans="1:9" ht="30" customHeight="1" x14ac:dyDescent="0.25">
      <c r="A10" s="1">
        <v>5</v>
      </c>
      <c r="B10" s="23" t="s">
        <v>8</v>
      </c>
      <c r="C10" s="16" t="s">
        <v>26</v>
      </c>
      <c r="D10" s="17">
        <v>12</v>
      </c>
      <c r="E10" s="18">
        <v>11</v>
      </c>
      <c r="F10" s="19">
        <f t="shared" si="0"/>
        <v>91.666666666666657</v>
      </c>
      <c r="G10" s="20">
        <v>12.5</v>
      </c>
      <c r="H10" s="22" t="s">
        <v>44</v>
      </c>
      <c r="I10" s="13"/>
    </row>
    <row r="11" spans="1:9" ht="30" customHeight="1" x14ac:dyDescent="0.25">
      <c r="A11" s="1">
        <v>6</v>
      </c>
      <c r="B11" s="23" t="s">
        <v>9</v>
      </c>
      <c r="C11" s="16" t="s">
        <v>27</v>
      </c>
      <c r="D11" s="17">
        <v>12</v>
      </c>
      <c r="E11" s="18">
        <v>12</v>
      </c>
      <c r="F11" s="19">
        <f t="shared" si="0"/>
        <v>100</v>
      </c>
      <c r="G11" s="20">
        <v>10.5</v>
      </c>
      <c r="H11" s="24" t="s">
        <v>45</v>
      </c>
      <c r="I11" s="12"/>
    </row>
    <row r="12" spans="1:9" ht="30" customHeight="1" x14ac:dyDescent="0.25">
      <c r="A12" s="1">
        <v>7</v>
      </c>
      <c r="B12" s="23" t="s">
        <v>10</v>
      </c>
      <c r="C12" s="16" t="s">
        <v>28</v>
      </c>
      <c r="D12" s="17">
        <v>12</v>
      </c>
      <c r="E12" s="18">
        <v>7</v>
      </c>
      <c r="F12" s="19">
        <f t="shared" si="0"/>
        <v>58.333333333333336</v>
      </c>
      <c r="G12" s="20">
        <v>9.25</v>
      </c>
      <c r="H12" s="21">
        <v>37</v>
      </c>
      <c r="I12" s="12"/>
    </row>
    <row r="13" spans="1:9" ht="30" customHeight="1" x14ac:dyDescent="0.25">
      <c r="A13" s="1">
        <v>8</v>
      </c>
      <c r="B13" s="23" t="s">
        <v>11</v>
      </c>
      <c r="C13" s="16" t="s">
        <v>29</v>
      </c>
      <c r="D13" s="17">
        <v>12</v>
      </c>
      <c r="E13" s="18">
        <v>6</v>
      </c>
      <c r="F13" s="19">
        <f t="shared" si="0"/>
        <v>50</v>
      </c>
      <c r="G13" s="20">
        <v>11.75</v>
      </c>
      <c r="H13" s="21">
        <v>47</v>
      </c>
      <c r="I13" s="12"/>
    </row>
    <row r="14" spans="1:9" ht="30" customHeight="1" x14ac:dyDescent="0.25">
      <c r="A14" s="1">
        <v>9</v>
      </c>
      <c r="B14" s="23" t="s">
        <v>12</v>
      </c>
      <c r="C14" s="16" t="s">
        <v>30</v>
      </c>
      <c r="D14" s="17">
        <v>12</v>
      </c>
      <c r="E14" s="18">
        <v>10</v>
      </c>
      <c r="F14" s="19">
        <f t="shared" si="0"/>
        <v>83.333333333333343</v>
      </c>
      <c r="G14" s="20">
        <v>15.5</v>
      </c>
      <c r="H14" s="25">
        <v>62</v>
      </c>
      <c r="I14" s="13"/>
    </row>
    <row r="15" spans="1:9" ht="30" customHeight="1" x14ac:dyDescent="0.25">
      <c r="A15" s="1">
        <v>10</v>
      </c>
      <c r="B15" s="23" t="s">
        <v>13</v>
      </c>
      <c r="C15" s="16" t="s">
        <v>31</v>
      </c>
      <c r="D15" s="17">
        <v>12</v>
      </c>
      <c r="E15" s="18">
        <v>10</v>
      </c>
      <c r="F15" s="19">
        <f t="shared" si="0"/>
        <v>83.333333333333343</v>
      </c>
      <c r="G15" s="20">
        <v>10.75</v>
      </c>
      <c r="H15" s="21">
        <v>43</v>
      </c>
      <c r="I15" s="12"/>
    </row>
    <row r="16" spans="1:9" ht="30" customHeight="1" x14ac:dyDescent="0.25">
      <c r="A16" s="1">
        <v>11</v>
      </c>
      <c r="B16" s="23" t="s">
        <v>14</v>
      </c>
      <c r="C16" s="16" t="s">
        <v>32</v>
      </c>
      <c r="D16" s="17">
        <v>12</v>
      </c>
      <c r="E16" s="18">
        <v>6</v>
      </c>
      <c r="F16" s="19">
        <f t="shared" si="0"/>
        <v>50</v>
      </c>
      <c r="G16" s="20">
        <v>8.25</v>
      </c>
      <c r="H16" s="21">
        <v>33</v>
      </c>
      <c r="I16" s="12"/>
    </row>
    <row r="17" spans="1:9" ht="30" customHeight="1" x14ac:dyDescent="0.25">
      <c r="A17" s="1">
        <v>12</v>
      </c>
      <c r="B17" s="23" t="s">
        <v>15</v>
      </c>
      <c r="C17" s="16" t="s">
        <v>33</v>
      </c>
      <c r="D17" s="17">
        <v>12</v>
      </c>
      <c r="E17" s="18">
        <v>11</v>
      </c>
      <c r="F17" s="19">
        <f t="shared" si="0"/>
        <v>91.666666666666657</v>
      </c>
      <c r="G17" s="20">
        <v>4.75</v>
      </c>
      <c r="H17" s="21" t="s">
        <v>48</v>
      </c>
      <c r="I17" s="12"/>
    </row>
    <row r="18" spans="1:9" ht="30" customHeight="1" x14ac:dyDescent="0.25">
      <c r="A18" s="1">
        <v>13</v>
      </c>
      <c r="B18" s="23" t="s">
        <v>16</v>
      </c>
      <c r="C18" s="16" t="s">
        <v>34</v>
      </c>
      <c r="D18" s="17">
        <v>12</v>
      </c>
      <c r="E18" s="18">
        <v>6</v>
      </c>
      <c r="F18" s="19">
        <f t="shared" si="0"/>
        <v>50</v>
      </c>
      <c r="G18" s="20">
        <v>2.75</v>
      </c>
      <c r="H18" s="21">
        <v>11</v>
      </c>
      <c r="I18" s="12"/>
    </row>
    <row r="19" spans="1:9" ht="30" customHeight="1" x14ac:dyDescent="0.25">
      <c r="A19" s="1">
        <v>14</v>
      </c>
      <c r="B19" s="23" t="s">
        <v>17</v>
      </c>
      <c r="C19" s="16" t="s">
        <v>35</v>
      </c>
      <c r="D19" s="17">
        <v>12</v>
      </c>
      <c r="E19" s="18">
        <v>10</v>
      </c>
      <c r="F19" s="19">
        <f t="shared" si="0"/>
        <v>83.333333333333343</v>
      </c>
      <c r="G19" s="20">
        <v>4.5</v>
      </c>
      <c r="H19" s="21">
        <v>18</v>
      </c>
      <c r="I19" s="12"/>
    </row>
    <row r="20" spans="1:9" ht="30" customHeight="1" x14ac:dyDescent="0.25">
      <c r="A20" s="1">
        <v>15</v>
      </c>
      <c r="B20" s="23" t="s">
        <v>18</v>
      </c>
      <c r="C20" s="16" t="s">
        <v>36</v>
      </c>
      <c r="D20" s="17">
        <v>12</v>
      </c>
      <c r="E20" s="18">
        <v>12</v>
      </c>
      <c r="F20" s="19">
        <f t="shared" si="0"/>
        <v>100</v>
      </c>
      <c r="G20" s="20">
        <v>10.25</v>
      </c>
      <c r="H20" s="24" t="s">
        <v>46</v>
      </c>
      <c r="I20" s="12"/>
    </row>
    <row r="21" spans="1:9" ht="30" customHeight="1" x14ac:dyDescent="0.25">
      <c r="A21" s="1">
        <v>16</v>
      </c>
      <c r="B21" s="23" t="s">
        <v>19</v>
      </c>
      <c r="C21" s="16" t="s">
        <v>37</v>
      </c>
      <c r="D21" s="17">
        <v>12</v>
      </c>
      <c r="E21" s="18">
        <v>10</v>
      </c>
      <c r="F21" s="19">
        <f t="shared" si="0"/>
        <v>83.333333333333343</v>
      </c>
      <c r="G21" s="20">
        <v>11.5</v>
      </c>
      <c r="H21" s="21">
        <v>46</v>
      </c>
      <c r="I21" s="12"/>
    </row>
    <row r="22" spans="1:9" ht="30" customHeight="1" x14ac:dyDescent="0.25">
      <c r="A22" s="1">
        <v>17</v>
      </c>
      <c r="B22" s="23" t="s">
        <v>20</v>
      </c>
      <c r="C22" s="16" t="s">
        <v>39</v>
      </c>
      <c r="D22" s="17">
        <v>12</v>
      </c>
      <c r="E22" s="18">
        <v>10</v>
      </c>
      <c r="F22" s="19">
        <f t="shared" si="0"/>
        <v>83.333333333333343</v>
      </c>
      <c r="G22" s="20">
        <v>11.5</v>
      </c>
      <c r="H22" s="21">
        <v>46</v>
      </c>
      <c r="I22" s="12"/>
    </row>
    <row r="23" spans="1:9" ht="30" customHeight="1" x14ac:dyDescent="0.25">
      <c r="A23" s="1">
        <v>18</v>
      </c>
      <c r="B23" s="23" t="s">
        <v>21</v>
      </c>
      <c r="C23" s="16" t="s">
        <v>38</v>
      </c>
      <c r="D23" s="17">
        <v>12</v>
      </c>
      <c r="E23" s="18">
        <v>11</v>
      </c>
      <c r="F23" s="19">
        <f t="shared" si="0"/>
        <v>91.666666666666657</v>
      </c>
      <c r="G23" s="20">
        <v>13.5</v>
      </c>
      <c r="H23" s="22" t="s">
        <v>47</v>
      </c>
      <c r="I23" s="13"/>
    </row>
    <row r="24" spans="1:9" ht="30" customHeight="1" x14ac:dyDescent="0.25">
      <c r="A24" s="3"/>
      <c r="B24" s="6"/>
      <c r="C24" s="6"/>
      <c r="D24" s="3"/>
      <c r="E24" s="7"/>
      <c r="F24" s="5"/>
      <c r="G24" s="4"/>
      <c r="H24" s="2"/>
    </row>
    <row r="25" spans="1:9" ht="30" customHeight="1" x14ac:dyDescent="0.25">
      <c r="A25" s="3"/>
      <c r="B25" s="8"/>
      <c r="C25" s="9"/>
      <c r="D25" s="3"/>
      <c r="E25" s="7"/>
      <c r="F25" s="3"/>
      <c r="G25" s="4"/>
      <c r="H25" s="2"/>
    </row>
    <row r="26" spans="1:9" ht="30" customHeight="1" x14ac:dyDescent="0.25">
      <c r="A26" s="3"/>
      <c r="B26" s="8"/>
      <c r="C26" s="9"/>
      <c r="D26" s="3"/>
      <c r="E26" s="7"/>
      <c r="F26" s="5"/>
      <c r="G26" s="4"/>
      <c r="H26" s="2"/>
    </row>
    <row r="27" spans="1:9" ht="30" customHeight="1" x14ac:dyDescent="0.25">
      <c r="A27" s="3"/>
      <c r="B27" s="8"/>
      <c r="C27" s="10"/>
      <c r="D27" s="3"/>
      <c r="E27" s="7"/>
      <c r="F27" s="3"/>
      <c r="G27" s="4"/>
      <c r="H27" s="2"/>
    </row>
    <row r="28" spans="1:9" ht="30" customHeight="1" x14ac:dyDescent="0.25">
      <c r="A28" s="3"/>
      <c r="B28" s="8"/>
      <c r="C28" s="9"/>
      <c r="D28" s="3"/>
      <c r="E28" s="7"/>
      <c r="F28" s="5"/>
      <c r="G28" s="4"/>
      <c r="H28" s="2"/>
    </row>
    <row r="29" spans="1:9" ht="30" customHeight="1" x14ac:dyDescent="0.25">
      <c r="A29" s="3"/>
      <c r="B29" s="8"/>
      <c r="C29" s="9"/>
      <c r="D29" s="3"/>
      <c r="E29" s="7"/>
      <c r="F29" s="3"/>
      <c r="G29" s="4"/>
      <c r="H29" s="2"/>
    </row>
    <row r="30" spans="1:9" ht="30" customHeight="1" x14ac:dyDescent="0.25">
      <c r="A30" s="3"/>
      <c r="B30" s="8"/>
      <c r="C30" s="9"/>
      <c r="D30" s="3"/>
      <c r="E30" s="7"/>
      <c r="F30" s="5"/>
      <c r="G30" s="4"/>
      <c r="H30" s="2"/>
    </row>
    <row r="31" spans="1:9" ht="30" customHeight="1" x14ac:dyDescent="0.25">
      <c r="A31" s="3"/>
      <c r="B31" s="8"/>
      <c r="C31" s="9"/>
      <c r="D31" s="3"/>
      <c r="E31" s="7"/>
      <c r="F31" s="3"/>
      <c r="G31" s="4"/>
      <c r="H31" s="2"/>
    </row>
    <row r="32" spans="1:9" ht="30" customHeight="1" x14ac:dyDescent="0.25">
      <c r="A32" s="3"/>
      <c r="B32" s="8"/>
      <c r="C32" s="9"/>
      <c r="D32" s="3"/>
      <c r="E32" s="7"/>
      <c r="F32" s="3"/>
      <c r="G32" s="4"/>
      <c r="H32" s="2"/>
    </row>
    <row r="33" spans="1:8" ht="30" customHeight="1" x14ac:dyDescent="0.25">
      <c r="A33" s="3"/>
      <c r="B33" s="8"/>
      <c r="C33" s="9"/>
      <c r="D33" s="3"/>
      <c r="E33" s="7"/>
      <c r="F33" s="5"/>
      <c r="G33" s="4"/>
      <c r="H33" s="2"/>
    </row>
    <row r="34" spans="1:8" ht="30" customHeight="1" x14ac:dyDescent="0.25">
      <c r="A34" s="3"/>
      <c r="B34" s="8"/>
      <c r="C34" s="9"/>
      <c r="D34" s="3"/>
      <c r="E34" s="7"/>
      <c r="F34" s="3"/>
      <c r="G34" s="4"/>
      <c r="H34" s="2"/>
    </row>
    <row r="35" spans="1:8" ht="30" customHeight="1" x14ac:dyDescent="0.25">
      <c r="A35" s="3"/>
      <c r="B35" s="8"/>
      <c r="C35" s="10"/>
      <c r="D35" s="3"/>
      <c r="E35" s="7"/>
      <c r="F35" s="5"/>
      <c r="G35" s="4"/>
      <c r="H35" s="2"/>
    </row>
    <row r="36" spans="1:8" ht="30" customHeight="1" x14ac:dyDescent="0.25">
      <c r="A36" s="3"/>
      <c r="B36" s="8"/>
      <c r="C36" s="9"/>
      <c r="D36" s="3"/>
      <c r="E36" s="7"/>
      <c r="F36" s="5"/>
      <c r="G36" s="4"/>
      <c r="H36" s="2"/>
    </row>
    <row r="37" spans="1:8" ht="30" customHeight="1" x14ac:dyDescent="0.25">
      <c r="A37" s="3"/>
      <c r="B37" s="8"/>
      <c r="C37" s="9"/>
      <c r="D37" s="3"/>
      <c r="E37" s="7"/>
      <c r="F37" s="3"/>
      <c r="G37" s="4"/>
      <c r="H37" s="2"/>
    </row>
    <row r="38" spans="1:8" ht="30" customHeight="1" x14ac:dyDescent="0.25">
      <c r="A38" s="3"/>
      <c r="B38" s="8"/>
      <c r="C38" s="9"/>
      <c r="D38" s="3"/>
      <c r="E38" s="7"/>
      <c r="F38" s="5"/>
      <c r="G38" s="4"/>
      <c r="H38" s="2"/>
    </row>
    <row r="39" spans="1:8" ht="30" customHeight="1" x14ac:dyDescent="0.25">
      <c r="A39" s="3"/>
      <c r="B39" s="8"/>
      <c r="C39" s="9"/>
      <c r="D39" s="3"/>
      <c r="E39" s="7"/>
      <c r="F39" s="5"/>
      <c r="G39" s="4"/>
      <c r="H39" s="2"/>
    </row>
    <row r="40" spans="1:8" ht="30" customHeight="1" x14ac:dyDescent="0.25">
      <c r="A40" s="3"/>
      <c r="B40" s="8"/>
      <c r="C40" s="9"/>
      <c r="D40" s="11"/>
      <c r="E40" s="7"/>
      <c r="F40" s="5"/>
      <c r="G40" s="4"/>
      <c r="H40" s="2"/>
    </row>
    <row r="41" spans="1:8" ht="30" customHeight="1" x14ac:dyDescent="0.25">
      <c r="A41" s="3"/>
      <c r="B41" s="8"/>
      <c r="C41" s="9"/>
      <c r="D41" s="11"/>
      <c r="E41" s="7"/>
      <c r="F41" s="3"/>
      <c r="G41" s="4"/>
      <c r="H41" s="2"/>
    </row>
    <row r="42" spans="1:8" ht="30" customHeight="1" x14ac:dyDescent="0.25">
      <c r="A42" s="3"/>
      <c r="B42" s="8"/>
      <c r="C42" s="9"/>
      <c r="D42" s="3"/>
      <c r="E42" s="7"/>
      <c r="F42" s="3"/>
      <c r="G42" s="4"/>
      <c r="H42" s="2"/>
    </row>
    <row r="43" spans="1:8" ht="30" customHeight="1" x14ac:dyDescent="0.25">
      <c r="A43" s="3"/>
      <c r="B43" s="8"/>
      <c r="C43" s="9"/>
      <c r="D43" s="11"/>
      <c r="E43" s="7"/>
      <c r="F43" s="3"/>
      <c r="G43" s="4"/>
      <c r="H43" s="2"/>
    </row>
    <row r="44" spans="1:8" ht="30" customHeight="1" x14ac:dyDescent="0.25">
      <c r="A44" s="3"/>
      <c r="B44" s="8"/>
      <c r="C44" s="9"/>
      <c r="D44" s="11"/>
      <c r="E44" s="7"/>
      <c r="F44" s="3"/>
      <c r="G44" s="4"/>
      <c r="H44" s="2"/>
    </row>
    <row r="45" spans="1:8" ht="30" customHeight="1" x14ac:dyDescent="0.25">
      <c r="A45" s="3"/>
      <c r="B45" s="8"/>
      <c r="C45" s="9"/>
      <c r="D45" s="11"/>
      <c r="E45" s="7"/>
      <c r="F45" s="3"/>
      <c r="G45" s="4"/>
      <c r="H45" s="2"/>
    </row>
    <row r="46" spans="1:8" ht="30" customHeight="1" x14ac:dyDescent="0.25">
      <c r="A46" s="3"/>
      <c r="B46" s="8"/>
      <c r="C46" s="9"/>
      <c r="D46" s="11"/>
      <c r="E46" s="7"/>
      <c r="F46" s="3"/>
      <c r="G46" s="4"/>
      <c r="H46" s="2"/>
    </row>
    <row r="47" spans="1:8" ht="30" customHeight="1" x14ac:dyDescent="0.25">
      <c r="A47" s="3"/>
      <c r="B47" s="8"/>
      <c r="C47" s="9"/>
      <c r="D47" s="11"/>
      <c r="E47" s="7"/>
      <c r="F47" s="5"/>
      <c r="G47" s="4"/>
      <c r="H47" s="2"/>
    </row>
    <row r="48" spans="1:8" ht="30" customHeight="1" x14ac:dyDescent="0.25">
      <c r="A48" s="3"/>
      <c r="B48" s="8"/>
      <c r="C48" s="9"/>
      <c r="D48" s="11"/>
      <c r="E48" s="7"/>
      <c r="F48" s="3"/>
      <c r="G48" s="4"/>
      <c r="H48" s="2"/>
    </row>
    <row r="49" spans="1:8" ht="30" customHeight="1" x14ac:dyDescent="0.25">
      <c r="A49" s="3"/>
      <c r="B49" s="8"/>
      <c r="C49" s="9"/>
      <c r="D49" s="11"/>
      <c r="E49" s="7"/>
      <c r="F49" s="3"/>
      <c r="G49" s="4"/>
      <c r="H49" s="2"/>
    </row>
    <row r="50" spans="1:8" ht="30" customHeight="1" x14ac:dyDescent="0.25">
      <c r="A50" s="3"/>
      <c r="B50" s="8"/>
      <c r="C50" s="9"/>
      <c r="D50" s="11"/>
      <c r="E50" s="7"/>
      <c r="F50" s="3"/>
      <c r="G50" s="4"/>
      <c r="H50" s="2"/>
    </row>
    <row r="51" spans="1:8" ht="30" customHeight="1" x14ac:dyDescent="0.25">
      <c r="A51" s="3"/>
      <c r="B51" s="8"/>
      <c r="C51" s="9"/>
      <c r="D51" s="11"/>
      <c r="E51" s="7"/>
      <c r="F51" s="3"/>
      <c r="G51" s="4"/>
      <c r="H51" s="2"/>
    </row>
    <row r="52" spans="1:8" ht="30" customHeight="1" x14ac:dyDescent="0.25">
      <c r="A52" s="3"/>
      <c r="B52" s="8"/>
      <c r="C52" s="9"/>
      <c r="D52" s="11"/>
      <c r="E52" s="7"/>
      <c r="F52" s="3"/>
      <c r="G52" s="4"/>
      <c r="H52" s="2"/>
    </row>
    <row r="53" spans="1:8" ht="30" customHeight="1" x14ac:dyDescent="0.25">
      <c r="A53" s="3"/>
      <c r="B53" s="8"/>
      <c r="C53" s="9"/>
      <c r="D53" s="11"/>
      <c r="E53" s="7"/>
      <c r="F53" s="3"/>
      <c r="G53" s="4"/>
      <c r="H53" s="2"/>
    </row>
    <row r="54" spans="1:8" ht="30" customHeight="1" x14ac:dyDescent="0.25">
      <c r="A54" s="3"/>
      <c r="B54" s="8"/>
      <c r="C54" s="9"/>
      <c r="D54" s="11"/>
      <c r="E54" s="7"/>
      <c r="F54" s="3"/>
      <c r="G54" s="4"/>
      <c r="H54" s="2"/>
    </row>
    <row r="55" spans="1:8" ht="30" customHeight="1" x14ac:dyDescent="0.25">
      <c r="A55" s="3"/>
      <c r="B55" s="8"/>
      <c r="C55" s="10"/>
      <c r="D55" s="11"/>
      <c r="E55" s="7"/>
      <c r="F55" s="3"/>
      <c r="G55" s="4"/>
      <c r="H55" s="2"/>
    </row>
    <row r="56" spans="1:8" ht="30" customHeight="1" x14ac:dyDescent="0.25">
      <c r="A56" s="3"/>
      <c r="B56" s="8"/>
      <c r="C56" s="9"/>
      <c r="D56" s="11"/>
      <c r="E56" s="7"/>
      <c r="F56" s="3"/>
      <c r="G56" s="4"/>
      <c r="H56" s="2"/>
    </row>
    <row r="57" spans="1:8" ht="30" customHeight="1" x14ac:dyDescent="0.25">
      <c r="A57" s="3"/>
      <c r="B57" s="8"/>
      <c r="C57" s="9"/>
      <c r="D57" s="11"/>
      <c r="E57" s="7"/>
      <c r="F57" s="3"/>
      <c r="G57" s="4"/>
      <c r="H57" s="2"/>
    </row>
    <row r="58" spans="1:8" ht="30" customHeight="1" x14ac:dyDescent="0.25">
      <c r="A58" s="3"/>
      <c r="B58" s="8"/>
      <c r="C58" s="9"/>
      <c r="D58" s="11"/>
      <c r="E58" s="7"/>
      <c r="F58" s="3"/>
      <c r="G58" s="4"/>
      <c r="H58" s="2"/>
    </row>
    <row r="59" spans="1:8" ht="30" customHeight="1" x14ac:dyDescent="0.25">
      <c r="A59" s="3"/>
      <c r="B59" s="8"/>
      <c r="C59" s="9"/>
      <c r="D59" s="11"/>
      <c r="E59" s="7"/>
      <c r="F59" s="3"/>
      <c r="G59" s="4"/>
      <c r="H59" s="2"/>
    </row>
    <row r="60" spans="1:8" ht="30" customHeight="1" x14ac:dyDescent="0.25">
      <c r="A60" s="3"/>
      <c r="B60" s="8"/>
      <c r="C60" s="9"/>
      <c r="D60" s="11"/>
      <c r="E60" s="7"/>
      <c r="F60" s="3"/>
      <c r="G60" s="4"/>
      <c r="H60" s="2"/>
    </row>
    <row r="61" spans="1:8" ht="30" customHeight="1" x14ac:dyDescent="0.25">
      <c r="A61" s="3"/>
      <c r="B61" s="8"/>
      <c r="C61" s="10"/>
      <c r="D61" s="11"/>
      <c r="E61" s="7"/>
      <c r="F61" s="3"/>
      <c r="G61" s="4"/>
      <c r="H61" s="2"/>
    </row>
    <row r="62" spans="1:8" ht="30" customHeight="1" x14ac:dyDescent="0.25">
      <c r="A62" s="3"/>
      <c r="B62" s="8"/>
      <c r="C62" s="9"/>
      <c r="D62" s="11"/>
      <c r="E62" s="7"/>
      <c r="F62" s="3"/>
      <c r="G62" s="4"/>
      <c r="H62" s="2"/>
    </row>
    <row r="63" spans="1:8" ht="30" customHeight="1" x14ac:dyDescent="0.25">
      <c r="A63" s="3"/>
      <c r="B63" s="8"/>
      <c r="C63" s="9"/>
      <c r="D63" s="11"/>
      <c r="E63" s="7"/>
      <c r="F63" s="3"/>
      <c r="G63" s="4"/>
      <c r="H63" s="2"/>
    </row>
    <row r="64" spans="1:8" ht="30" customHeight="1" x14ac:dyDescent="0.25">
      <c r="A64" s="3"/>
      <c r="B64" s="8"/>
      <c r="C64" s="9"/>
      <c r="D64" s="11"/>
      <c r="E64" s="7"/>
      <c r="F64" s="3"/>
      <c r="G64" s="4"/>
      <c r="H64" s="2"/>
    </row>
    <row r="65" spans="1:8" ht="30" customHeight="1" x14ac:dyDescent="0.25">
      <c r="A65" s="3"/>
      <c r="B65" s="8"/>
      <c r="C65" s="10"/>
      <c r="D65" s="11"/>
      <c r="E65" s="7"/>
      <c r="F65" s="3"/>
      <c r="G65" s="4"/>
      <c r="H65" s="2"/>
    </row>
    <row r="66" spans="1:8" ht="30" customHeight="1" x14ac:dyDescent="0.25">
      <c r="A66" s="3"/>
      <c r="B66" s="8"/>
      <c r="C66" s="9"/>
      <c r="D66" s="11"/>
      <c r="E66" s="7"/>
      <c r="F66" s="3"/>
      <c r="G66" s="4"/>
      <c r="H66" s="2"/>
    </row>
    <row r="67" spans="1:8" ht="30" customHeight="1" x14ac:dyDescent="0.25">
      <c r="A67" s="3"/>
      <c r="B67" s="8"/>
      <c r="C67" s="9"/>
      <c r="D67" s="11"/>
      <c r="E67" s="7"/>
      <c r="F67" s="3"/>
      <c r="G67" s="4"/>
      <c r="H67" s="2"/>
    </row>
    <row r="68" spans="1:8" ht="30" customHeight="1" x14ac:dyDescent="0.25">
      <c r="A68" s="3"/>
      <c r="B68" s="8"/>
      <c r="C68" s="9"/>
      <c r="D68" s="11"/>
      <c r="E68" s="7"/>
      <c r="F68" s="3"/>
      <c r="G68" s="4"/>
      <c r="H68" s="2"/>
    </row>
    <row r="69" spans="1:8" ht="30" customHeight="1" x14ac:dyDescent="0.25">
      <c r="A69" s="3"/>
      <c r="B69" s="8"/>
      <c r="C69" s="9"/>
      <c r="D69" s="11"/>
      <c r="E69" s="7"/>
      <c r="F69" s="3"/>
      <c r="G69" s="4"/>
      <c r="H69" s="2"/>
    </row>
    <row r="70" spans="1:8" ht="30" customHeight="1" x14ac:dyDescent="0.25">
      <c r="A70" s="3"/>
      <c r="B70" s="8"/>
      <c r="C70" s="9"/>
      <c r="D70" s="11"/>
      <c r="E70" s="7"/>
      <c r="F70" s="5"/>
      <c r="G70" s="4"/>
      <c r="H70" s="2"/>
    </row>
    <row r="71" spans="1:8" ht="30" customHeight="1" x14ac:dyDescent="0.25">
      <c r="A71" s="3"/>
      <c r="B71" s="8"/>
      <c r="C71" s="9"/>
      <c r="D71" s="11"/>
      <c r="E71" s="7"/>
      <c r="F71" s="5"/>
      <c r="G71" s="4"/>
      <c r="H71" s="2"/>
    </row>
    <row r="72" spans="1:8" ht="30" customHeight="1" x14ac:dyDescent="0.25">
      <c r="A72" s="3"/>
      <c r="B72" s="8"/>
      <c r="C72" s="9"/>
      <c r="D72" s="11"/>
      <c r="E72" s="7"/>
      <c r="F72" s="5"/>
      <c r="G72" s="4"/>
      <c r="H72" s="2"/>
    </row>
    <row r="73" spans="1:8" ht="30" customHeight="1" x14ac:dyDescent="0.25">
      <c r="A73" s="3"/>
      <c r="B73" s="8"/>
      <c r="C73" s="9"/>
      <c r="D73" s="11"/>
      <c r="E73" s="7"/>
      <c r="F73" s="5"/>
      <c r="G73" s="4"/>
      <c r="H73" s="2"/>
    </row>
    <row r="74" spans="1:8" ht="30" customHeight="1" x14ac:dyDescent="0.25">
      <c r="A74" s="3"/>
      <c r="B74" s="8"/>
      <c r="C74" s="9"/>
      <c r="D74" s="11"/>
      <c r="E74" s="7"/>
      <c r="F74" s="5"/>
      <c r="G74" s="4"/>
      <c r="H74" s="2"/>
    </row>
    <row r="75" spans="1:8" ht="30" customHeight="1" x14ac:dyDescent="0.25">
      <c r="A75" s="3"/>
      <c r="B75" s="8"/>
      <c r="C75" s="9"/>
      <c r="D75" s="11"/>
      <c r="E75" s="7"/>
      <c r="F75" s="5"/>
      <c r="G75" s="4"/>
      <c r="H75" s="2"/>
    </row>
    <row r="76" spans="1:8" ht="30" customHeight="1" x14ac:dyDescent="0.25">
      <c r="A76" s="3"/>
      <c r="B76" s="8"/>
      <c r="C76" s="9"/>
      <c r="D76" s="11"/>
      <c r="E76" s="7"/>
      <c r="F76" s="5"/>
      <c r="G76" s="4"/>
      <c r="H76" s="2"/>
    </row>
    <row r="77" spans="1:8" ht="30" customHeight="1" x14ac:dyDescent="0.25">
      <c r="A77" s="3"/>
      <c r="B77" s="8"/>
      <c r="C77" s="9"/>
      <c r="D77" s="11"/>
      <c r="E77" s="7"/>
      <c r="F77" s="5"/>
      <c r="G77" s="4"/>
      <c r="H77" s="2"/>
    </row>
    <row r="78" spans="1:8" ht="30" customHeight="1" x14ac:dyDescent="0.25">
      <c r="A78" s="3"/>
      <c r="B78" s="8"/>
      <c r="C78" s="9"/>
      <c r="D78" s="11"/>
      <c r="E78" s="7"/>
      <c r="F78" s="5"/>
      <c r="G78" s="4"/>
      <c r="H78" s="2"/>
    </row>
    <row r="79" spans="1:8" ht="30" customHeight="1" x14ac:dyDescent="0.25">
      <c r="A79" s="3"/>
      <c r="B79" s="8"/>
      <c r="C79" s="9"/>
      <c r="D79" s="11"/>
      <c r="E79" s="7"/>
      <c r="F79" s="5"/>
      <c r="G79" s="4"/>
      <c r="H79" s="2"/>
    </row>
    <row r="80" spans="1:8" ht="30" customHeight="1" x14ac:dyDescent="0.25">
      <c r="A80" s="3"/>
      <c r="B80" s="8"/>
      <c r="C80" s="9"/>
      <c r="D80" s="11"/>
      <c r="E80" s="7"/>
      <c r="F80" s="5"/>
      <c r="G80" s="4"/>
      <c r="H80" s="2"/>
    </row>
    <row r="81" spans="1:8" ht="30" customHeight="1" x14ac:dyDescent="0.25">
      <c r="A81" s="3"/>
      <c r="B81" s="8"/>
      <c r="C81" s="9"/>
      <c r="D81" s="11"/>
      <c r="E81" s="7"/>
      <c r="F81" s="5"/>
      <c r="G81" s="4"/>
      <c r="H81" s="2"/>
    </row>
    <row r="82" spans="1:8" ht="30" customHeight="1" x14ac:dyDescent="0.25">
      <c r="A82" s="3"/>
      <c r="B82" s="8"/>
      <c r="C82" s="9"/>
      <c r="D82" s="11"/>
      <c r="E82" s="7"/>
      <c r="F82" s="5"/>
      <c r="G82" s="4"/>
      <c r="H82" s="2"/>
    </row>
    <row r="83" spans="1:8" ht="30" customHeight="1" x14ac:dyDescent="0.25">
      <c r="A83" s="3"/>
      <c r="B83" s="8"/>
      <c r="C83" s="9"/>
      <c r="D83" s="11"/>
      <c r="E83" s="7"/>
      <c r="F83" s="3"/>
      <c r="G83" s="4"/>
      <c r="H83" s="2"/>
    </row>
    <row r="84" spans="1:8" ht="30" customHeight="1" x14ac:dyDescent="0.25">
      <c r="A84" s="3"/>
      <c r="B84" s="8"/>
      <c r="C84" s="9"/>
      <c r="D84" s="11"/>
      <c r="E84" s="7"/>
      <c r="F84" s="3"/>
      <c r="G84" s="4"/>
      <c r="H84" s="2"/>
    </row>
    <row r="85" spans="1:8" ht="30" customHeight="1" x14ac:dyDescent="0.25">
      <c r="A85" s="3"/>
      <c r="B85" s="8"/>
      <c r="C85" s="9"/>
      <c r="D85" s="11"/>
      <c r="E85" s="7"/>
      <c r="F85" s="3"/>
      <c r="G85" s="4"/>
      <c r="H85" s="2"/>
    </row>
    <row r="86" spans="1:8" ht="30" customHeight="1" x14ac:dyDescent="0.25">
      <c r="A86" s="3"/>
      <c r="B86" s="8"/>
      <c r="C86" s="9"/>
      <c r="D86" s="11"/>
      <c r="E86" s="7"/>
      <c r="F86" s="3"/>
      <c r="G86" s="4"/>
      <c r="H86" s="2"/>
    </row>
    <row r="87" spans="1:8" ht="30" customHeight="1" x14ac:dyDescent="0.25">
      <c r="A87" s="3"/>
      <c r="B87" s="8"/>
      <c r="C87" s="10"/>
      <c r="D87" s="11"/>
      <c r="E87" s="7"/>
      <c r="F87" s="3"/>
      <c r="G87" s="4"/>
      <c r="H87" s="2"/>
    </row>
    <row r="88" spans="1:8" ht="30" customHeight="1" x14ac:dyDescent="0.25">
      <c r="A88" s="3"/>
      <c r="B88" s="8"/>
      <c r="C88" s="9"/>
      <c r="D88" s="11"/>
      <c r="E88" s="7"/>
      <c r="F88" s="3"/>
      <c r="G88" s="4"/>
      <c r="H88" s="2"/>
    </row>
    <row r="89" spans="1:8" ht="30" customHeight="1" x14ac:dyDescent="0.25">
      <c r="A89" s="3"/>
      <c r="B89" s="8"/>
      <c r="C89" s="9"/>
      <c r="D89" s="11"/>
      <c r="E89" s="7"/>
      <c r="F89" s="3"/>
      <c r="G89" s="4"/>
      <c r="H89" s="2"/>
    </row>
    <row r="90" spans="1:8" ht="30" customHeight="1" x14ac:dyDescent="0.25">
      <c r="A90" s="3"/>
      <c r="B90" s="8"/>
      <c r="C90" s="9"/>
      <c r="D90" s="11"/>
      <c r="E90" s="7"/>
      <c r="F90" s="3"/>
      <c r="G90" s="4"/>
      <c r="H90" s="2"/>
    </row>
    <row r="91" spans="1:8" ht="30" customHeight="1" x14ac:dyDescent="0.25">
      <c r="A91" s="3"/>
      <c r="B91" s="8"/>
      <c r="C91" s="9"/>
      <c r="D91" s="11"/>
      <c r="E91" s="7"/>
      <c r="F91" s="3"/>
      <c r="G91" s="4"/>
      <c r="H91" s="2"/>
    </row>
    <row r="92" spans="1:8" ht="30" customHeight="1" x14ac:dyDescent="0.25">
      <c r="A92" s="3"/>
      <c r="B92" s="8"/>
      <c r="C92" s="9"/>
      <c r="D92" s="11"/>
      <c r="E92" s="7"/>
      <c r="F92" s="3"/>
      <c r="G92" s="4"/>
      <c r="H92" s="2"/>
    </row>
    <row r="93" spans="1:8" ht="30" customHeight="1" x14ac:dyDescent="0.25">
      <c r="A93" s="3"/>
      <c r="B93" s="8"/>
      <c r="C93" s="9"/>
      <c r="D93" s="11"/>
      <c r="E93" s="7"/>
      <c r="F93" s="3"/>
      <c r="G93" s="4"/>
      <c r="H93" s="2"/>
    </row>
    <row r="94" spans="1:8" ht="30" customHeight="1" x14ac:dyDescent="0.25">
      <c r="A94" s="3"/>
      <c r="B94" s="8"/>
      <c r="C94" s="9"/>
      <c r="D94" s="11"/>
      <c r="E94" s="7"/>
      <c r="F94" s="3"/>
      <c r="G94" s="4"/>
      <c r="H94" s="2"/>
    </row>
    <row r="95" spans="1:8" ht="30" customHeight="1" x14ac:dyDescent="0.25">
      <c r="A95" s="3"/>
      <c r="B95" s="8"/>
      <c r="C95" s="9"/>
      <c r="D95" s="11"/>
      <c r="E95" s="7"/>
      <c r="F95" s="3"/>
      <c r="G95" s="4"/>
      <c r="H95" s="2"/>
    </row>
    <row r="96" spans="1:8" ht="30" customHeight="1" x14ac:dyDescent="0.25">
      <c r="A96" s="3"/>
      <c r="B96" s="8"/>
      <c r="C96" s="9"/>
      <c r="D96" s="11"/>
      <c r="E96" s="7"/>
      <c r="F96" s="3"/>
      <c r="G96" s="4"/>
      <c r="H96" s="2"/>
    </row>
    <row r="97" spans="1:8" ht="30" customHeight="1" x14ac:dyDescent="0.25">
      <c r="A97" s="3"/>
      <c r="B97" s="8"/>
      <c r="C97" s="9"/>
      <c r="D97" s="11"/>
      <c r="E97" s="7"/>
      <c r="F97" s="3"/>
      <c r="G97" s="4"/>
      <c r="H97" s="2"/>
    </row>
    <row r="98" spans="1:8" ht="30" customHeight="1" x14ac:dyDescent="0.25">
      <c r="A98" s="3"/>
      <c r="B98" s="8"/>
      <c r="C98" s="9"/>
      <c r="D98" s="11"/>
      <c r="E98" s="7"/>
      <c r="F98" s="3"/>
      <c r="G98" s="4"/>
      <c r="H98" s="2"/>
    </row>
    <row r="99" spans="1:8" ht="30" customHeight="1" x14ac:dyDescent="0.25">
      <c r="A99" s="3"/>
      <c r="B99" s="8"/>
      <c r="C99" s="9"/>
      <c r="D99" s="11"/>
      <c r="E99" s="7"/>
      <c r="F99" s="3"/>
      <c r="G99" s="4"/>
      <c r="H99" s="2"/>
    </row>
    <row r="100" spans="1:8" ht="30" customHeight="1" x14ac:dyDescent="0.25">
      <c r="A100" s="3"/>
      <c r="B100" s="8"/>
      <c r="C100" s="9"/>
      <c r="D100" s="11"/>
      <c r="E100" s="7"/>
      <c r="F100" s="3"/>
      <c r="G100" s="4"/>
      <c r="H100" s="2"/>
    </row>
    <row r="101" spans="1:8" ht="30" customHeight="1" x14ac:dyDescent="0.25">
      <c r="A101" s="3"/>
      <c r="B101" s="8"/>
      <c r="C101" s="9"/>
      <c r="D101" s="11"/>
      <c r="E101" s="7"/>
      <c r="F101" s="3"/>
      <c r="G101" s="4"/>
      <c r="H101" s="2"/>
    </row>
    <row r="102" spans="1:8" ht="30" customHeight="1" x14ac:dyDescent="0.25">
      <c r="A102" s="3"/>
      <c r="B102" s="8"/>
      <c r="C102" s="9"/>
      <c r="D102" s="11"/>
      <c r="E102" s="7"/>
      <c r="F102" s="5"/>
      <c r="G102" s="4"/>
      <c r="H102" s="2"/>
    </row>
    <row r="103" spans="1:8" ht="30" customHeight="1" x14ac:dyDescent="0.25">
      <c r="A103" s="3"/>
      <c r="B103" s="8"/>
      <c r="C103" s="9"/>
      <c r="D103" s="11"/>
      <c r="E103" s="7"/>
      <c r="F103" s="3"/>
      <c r="G103" s="4"/>
      <c r="H103" s="2"/>
    </row>
    <row r="104" spans="1:8" ht="30" customHeight="1" x14ac:dyDescent="0.25">
      <c r="A104" s="3"/>
      <c r="B104" s="8"/>
      <c r="C104" s="9"/>
      <c r="D104" s="11"/>
      <c r="E104" s="7"/>
      <c r="F104" s="3"/>
      <c r="G104" s="4"/>
      <c r="H104" s="2"/>
    </row>
    <row r="105" spans="1:8" ht="30" customHeight="1" x14ac:dyDescent="0.25">
      <c r="A105" s="3"/>
      <c r="B105" s="8"/>
      <c r="C105" s="9"/>
      <c r="D105" s="11"/>
      <c r="E105" s="7"/>
      <c r="F105" s="5"/>
      <c r="G105" s="4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</row>
    <row r="109" spans="1:8" x14ac:dyDescent="0.25">
      <c r="A109" s="2"/>
      <c r="B109" s="2"/>
      <c r="C109" s="2"/>
      <c r="D109" s="2"/>
      <c r="E109" s="2"/>
    </row>
    <row r="110" spans="1:8" x14ac:dyDescent="0.25">
      <c r="A110" s="2"/>
      <c r="B110" s="2"/>
      <c r="C110" s="2"/>
      <c r="D110" s="2"/>
      <c r="E110" s="2"/>
    </row>
    <row r="111" spans="1:8" x14ac:dyDescent="0.25">
      <c r="A111" s="2"/>
      <c r="B111" s="2"/>
      <c r="C111" s="2"/>
      <c r="D111" s="2"/>
      <c r="E111" s="2"/>
    </row>
    <row r="112" spans="1:8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</sheetData>
  <mergeCells count="11">
    <mergeCell ref="A2:H2"/>
    <mergeCell ref="A1:H1"/>
    <mergeCell ref="H4:H5"/>
    <mergeCell ref="G4:G5"/>
    <mergeCell ref="A3:A5"/>
    <mergeCell ref="B3:B5"/>
    <mergeCell ref="C3:C5"/>
    <mergeCell ref="D4:D5"/>
    <mergeCell ref="F4:F5"/>
    <mergeCell ref="E4:E5"/>
    <mergeCell ref="D3:G3"/>
  </mergeCells>
  <pageMargins left="0.25" right="0.25" top="0.47" bottom="0.55000000000000004" header="0.3" footer="0.2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9" sqref="H19"/>
    </sheetView>
  </sheetViews>
  <sheetFormatPr defaultRowHeight="15" x14ac:dyDescent="0.25"/>
  <cols>
    <col min="2" max="2" width="37.85546875" customWidth="1"/>
    <col min="3" max="3" width="13.7109375" customWidth="1"/>
    <col min="4" max="5" width="12.140625" customWidth="1"/>
    <col min="6" max="6" width="16.85546875" customWidth="1"/>
  </cols>
  <sheetData>
    <row r="1" spans="1:6" x14ac:dyDescent="0.25">
      <c r="A1" s="131" t="s">
        <v>54</v>
      </c>
      <c r="B1" s="132"/>
      <c r="C1" s="132"/>
      <c r="D1" s="132"/>
      <c r="E1" s="132"/>
      <c r="F1" s="133"/>
    </row>
    <row r="2" spans="1:6" x14ac:dyDescent="0.25">
      <c r="A2" s="134"/>
      <c r="B2" s="135"/>
      <c r="C2" s="135"/>
      <c r="D2" s="135"/>
      <c r="E2" s="135"/>
      <c r="F2" s="136"/>
    </row>
    <row r="3" spans="1:6" x14ac:dyDescent="0.25">
      <c r="A3" s="137"/>
      <c r="B3" s="138"/>
      <c r="C3" s="138"/>
      <c r="D3" s="138"/>
      <c r="E3" s="138"/>
      <c r="F3" s="139"/>
    </row>
    <row r="4" spans="1:6" x14ac:dyDescent="0.25">
      <c r="A4" s="140" t="s">
        <v>55</v>
      </c>
      <c r="B4" s="130" t="s">
        <v>56</v>
      </c>
      <c r="C4" s="140" t="s">
        <v>3</v>
      </c>
      <c r="D4" s="141" t="s">
        <v>57</v>
      </c>
      <c r="E4" s="141" t="s">
        <v>58</v>
      </c>
      <c r="F4" s="141" t="s">
        <v>57</v>
      </c>
    </row>
    <row r="5" spans="1:6" x14ac:dyDescent="0.25">
      <c r="A5" s="140"/>
      <c r="B5" s="130"/>
      <c r="C5" s="140"/>
      <c r="D5" s="142"/>
      <c r="E5" s="142"/>
      <c r="F5" s="142"/>
    </row>
    <row r="6" spans="1:6" x14ac:dyDescent="0.25">
      <c r="A6" s="130"/>
      <c r="B6" s="130"/>
      <c r="C6" s="130"/>
      <c r="D6" s="26"/>
      <c r="E6" s="26"/>
      <c r="F6" s="26"/>
    </row>
    <row r="7" spans="1:6" ht="15.75" thickBot="1" x14ac:dyDescent="0.3">
      <c r="A7" s="27">
        <v>1</v>
      </c>
      <c r="B7" s="28" t="s">
        <v>59</v>
      </c>
      <c r="C7" s="26">
        <v>0</v>
      </c>
      <c r="D7" s="26">
        <v>0</v>
      </c>
      <c r="E7" s="26">
        <v>0</v>
      </c>
      <c r="F7" s="29"/>
    </row>
    <row r="8" spans="1:6" ht="15.75" thickBot="1" x14ac:dyDescent="0.3">
      <c r="A8" s="27">
        <v>2</v>
      </c>
      <c r="B8" s="28" t="s">
        <v>23</v>
      </c>
      <c r="C8" s="30">
        <v>6</v>
      </c>
      <c r="D8" s="30">
        <f>C8*100/12</f>
        <v>50</v>
      </c>
      <c r="E8" s="30">
        <v>12</v>
      </c>
      <c r="F8" s="29">
        <f>E8*100/24</f>
        <v>50</v>
      </c>
    </row>
    <row r="9" spans="1:6" ht="15.75" thickBot="1" x14ac:dyDescent="0.3">
      <c r="A9" s="27">
        <v>3</v>
      </c>
      <c r="B9" s="28" t="s">
        <v>60</v>
      </c>
      <c r="C9" s="30">
        <v>7</v>
      </c>
      <c r="D9" s="30">
        <f t="shared" ref="D9:D24" si="0">C9*100/12</f>
        <v>58.333333333333336</v>
      </c>
      <c r="E9" s="30">
        <v>14</v>
      </c>
      <c r="F9" s="29">
        <f t="shared" ref="F9:F24" si="1">E9*100/24</f>
        <v>58.333333333333336</v>
      </c>
    </row>
    <row r="10" spans="1:6" ht="15.75" thickBot="1" x14ac:dyDescent="0.3">
      <c r="A10" s="27">
        <v>4</v>
      </c>
      <c r="B10" s="28" t="s">
        <v>25</v>
      </c>
      <c r="C10" s="30">
        <v>6</v>
      </c>
      <c r="D10" s="30">
        <f t="shared" si="0"/>
        <v>50</v>
      </c>
      <c r="E10" s="30">
        <v>12</v>
      </c>
      <c r="F10" s="29">
        <f t="shared" si="1"/>
        <v>50</v>
      </c>
    </row>
    <row r="11" spans="1:6" ht="15.75" thickBot="1" x14ac:dyDescent="0.3">
      <c r="A11" s="27">
        <v>5</v>
      </c>
      <c r="B11" s="28" t="s">
        <v>26</v>
      </c>
      <c r="C11" s="30">
        <v>5</v>
      </c>
      <c r="D11" s="30">
        <f t="shared" si="0"/>
        <v>41.666666666666664</v>
      </c>
      <c r="E11" s="30">
        <v>10</v>
      </c>
      <c r="F11" s="29">
        <f t="shared" si="1"/>
        <v>41.666666666666664</v>
      </c>
    </row>
    <row r="12" spans="1:6" ht="15.75" thickBot="1" x14ac:dyDescent="0.3">
      <c r="A12" s="27">
        <v>6</v>
      </c>
      <c r="B12" s="28" t="s">
        <v>27</v>
      </c>
      <c r="C12" s="30">
        <v>5</v>
      </c>
      <c r="D12" s="30">
        <f t="shared" si="0"/>
        <v>41.666666666666664</v>
      </c>
      <c r="E12" s="30">
        <v>10</v>
      </c>
      <c r="F12" s="29">
        <f t="shared" si="1"/>
        <v>41.666666666666664</v>
      </c>
    </row>
    <row r="13" spans="1:6" ht="15.75" thickBot="1" x14ac:dyDescent="0.3">
      <c r="A13" s="27">
        <v>7</v>
      </c>
      <c r="B13" s="28" t="s">
        <v>28</v>
      </c>
      <c r="C13" s="30">
        <v>3</v>
      </c>
      <c r="D13" s="30">
        <f t="shared" si="0"/>
        <v>25</v>
      </c>
      <c r="E13" s="30">
        <v>6</v>
      </c>
      <c r="F13" s="29">
        <f t="shared" si="1"/>
        <v>25</v>
      </c>
    </row>
    <row r="14" spans="1:6" ht="15.75" thickBot="1" x14ac:dyDescent="0.3">
      <c r="A14" s="27">
        <v>8</v>
      </c>
      <c r="B14" s="28" t="s">
        <v>29</v>
      </c>
      <c r="C14" s="30">
        <v>6</v>
      </c>
      <c r="D14" s="30">
        <f t="shared" si="0"/>
        <v>50</v>
      </c>
      <c r="E14" s="30">
        <v>12</v>
      </c>
      <c r="F14" s="29">
        <f t="shared" si="1"/>
        <v>50</v>
      </c>
    </row>
    <row r="15" spans="1:6" ht="15.75" thickBot="1" x14ac:dyDescent="0.3">
      <c r="A15" s="27">
        <v>9</v>
      </c>
      <c r="B15" s="28" t="s">
        <v>30</v>
      </c>
      <c r="C15" s="30">
        <v>4</v>
      </c>
      <c r="D15" s="30">
        <f t="shared" si="0"/>
        <v>33.333333333333336</v>
      </c>
      <c r="E15" s="30">
        <v>8</v>
      </c>
      <c r="F15" s="29">
        <f t="shared" si="1"/>
        <v>33.333333333333336</v>
      </c>
    </row>
    <row r="16" spans="1:6" ht="15.75" thickBot="1" x14ac:dyDescent="0.3">
      <c r="A16" s="27">
        <v>10</v>
      </c>
      <c r="B16" s="28" t="s">
        <v>31</v>
      </c>
      <c r="C16" s="30">
        <v>1</v>
      </c>
      <c r="D16" s="30">
        <f t="shared" si="0"/>
        <v>8.3333333333333339</v>
      </c>
      <c r="E16" s="30">
        <v>2</v>
      </c>
      <c r="F16" s="29">
        <f t="shared" si="1"/>
        <v>8.3333333333333339</v>
      </c>
    </row>
    <row r="17" spans="1:6" ht="15.75" thickBot="1" x14ac:dyDescent="0.3">
      <c r="A17" s="27">
        <v>11</v>
      </c>
      <c r="B17" s="28" t="s">
        <v>32</v>
      </c>
      <c r="C17" s="30">
        <v>4</v>
      </c>
      <c r="D17" s="30">
        <f t="shared" si="0"/>
        <v>33.333333333333336</v>
      </c>
      <c r="E17" s="30">
        <v>8</v>
      </c>
      <c r="F17" s="29">
        <f t="shared" si="1"/>
        <v>33.333333333333336</v>
      </c>
    </row>
    <row r="18" spans="1:6" ht="15.75" thickBot="1" x14ac:dyDescent="0.3">
      <c r="A18" s="27">
        <v>12</v>
      </c>
      <c r="B18" s="28" t="s">
        <v>33</v>
      </c>
      <c r="C18" s="30">
        <v>3</v>
      </c>
      <c r="D18" s="30">
        <f t="shared" si="0"/>
        <v>25</v>
      </c>
      <c r="E18" s="30">
        <v>6</v>
      </c>
      <c r="F18" s="29">
        <f t="shared" si="1"/>
        <v>25</v>
      </c>
    </row>
    <row r="19" spans="1:6" ht="15.75" thickBot="1" x14ac:dyDescent="0.3">
      <c r="A19" s="27">
        <v>13</v>
      </c>
      <c r="B19" s="28" t="s">
        <v>34</v>
      </c>
      <c r="C19" s="30">
        <v>1</v>
      </c>
      <c r="D19" s="30">
        <f t="shared" si="0"/>
        <v>8.3333333333333339</v>
      </c>
      <c r="E19" s="30">
        <v>2</v>
      </c>
      <c r="F19" s="29">
        <f t="shared" si="1"/>
        <v>8.3333333333333339</v>
      </c>
    </row>
    <row r="20" spans="1:6" ht="15.75" thickBot="1" x14ac:dyDescent="0.3">
      <c r="A20" s="27">
        <v>14</v>
      </c>
      <c r="B20" s="28" t="s">
        <v>35</v>
      </c>
      <c r="C20" s="30">
        <v>5</v>
      </c>
      <c r="D20" s="30">
        <f t="shared" si="0"/>
        <v>41.666666666666664</v>
      </c>
      <c r="E20" s="30">
        <v>10</v>
      </c>
      <c r="F20" s="29">
        <f t="shared" si="1"/>
        <v>41.666666666666664</v>
      </c>
    </row>
    <row r="21" spans="1:6" ht="15.75" thickBot="1" x14ac:dyDescent="0.3">
      <c r="A21" s="27">
        <v>15</v>
      </c>
      <c r="B21" s="28" t="s">
        <v>36</v>
      </c>
      <c r="C21" s="30">
        <v>4</v>
      </c>
      <c r="D21" s="30">
        <f t="shared" si="0"/>
        <v>33.333333333333336</v>
      </c>
      <c r="E21" s="30">
        <v>8</v>
      </c>
      <c r="F21" s="29">
        <f t="shared" si="1"/>
        <v>33.333333333333336</v>
      </c>
    </row>
    <row r="22" spans="1:6" ht="15.75" thickBot="1" x14ac:dyDescent="0.3">
      <c r="A22" s="27">
        <v>16</v>
      </c>
      <c r="B22" s="28" t="s">
        <v>37</v>
      </c>
      <c r="C22" s="30">
        <v>2</v>
      </c>
      <c r="D22" s="30">
        <f t="shared" si="0"/>
        <v>16.666666666666668</v>
      </c>
      <c r="E22" s="30">
        <v>4</v>
      </c>
      <c r="F22" s="29">
        <f t="shared" si="1"/>
        <v>16.666666666666668</v>
      </c>
    </row>
    <row r="23" spans="1:6" ht="15.75" thickBot="1" x14ac:dyDescent="0.3">
      <c r="A23" s="27">
        <v>17</v>
      </c>
      <c r="B23" s="28" t="s">
        <v>39</v>
      </c>
      <c r="C23" s="30">
        <v>4</v>
      </c>
      <c r="D23" s="30">
        <f t="shared" si="0"/>
        <v>33.333333333333336</v>
      </c>
      <c r="E23" s="30">
        <v>8</v>
      </c>
      <c r="F23" s="29">
        <f t="shared" si="1"/>
        <v>33.333333333333336</v>
      </c>
    </row>
    <row r="24" spans="1:6" ht="15.75" thickBot="1" x14ac:dyDescent="0.3">
      <c r="A24" s="27">
        <v>18</v>
      </c>
      <c r="B24" s="28" t="s">
        <v>61</v>
      </c>
      <c r="C24" s="30">
        <v>7</v>
      </c>
      <c r="D24" s="30">
        <f t="shared" si="0"/>
        <v>58.333333333333336</v>
      </c>
      <c r="E24" s="30">
        <v>14</v>
      </c>
      <c r="F24" s="29">
        <f t="shared" si="1"/>
        <v>58.333333333333336</v>
      </c>
    </row>
  </sheetData>
  <mergeCells count="8">
    <mergeCell ref="A6:C6"/>
    <mergeCell ref="A1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L11" sqref="L11"/>
    </sheetView>
  </sheetViews>
  <sheetFormatPr defaultRowHeight="15" x14ac:dyDescent="0.25"/>
  <cols>
    <col min="5" max="5" width="11.5703125" customWidth="1"/>
    <col min="6" max="6" width="8.5703125" customWidth="1"/>
    <col min="7" max="7" width="5.28515625" hidden="1" customWidth="1"/>
    <col min="8" max="8" width="7.42578125" customWidth="1"/>
    <col min="9" max="9" width="9" customWidth="1"/>
    <col min="10" max="10" width="8" customWidth="1"/>
  </cols>
  <sheetData>
    <row r="1" spans="1:18" ht="33.75" x14ac:dyDescent="0.25">
      <c r="A1" s="143" t="s">
        <v>62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8" ht="33.75" x14ac:dyDescent="0.25">
      <c r="A2" s="143" t="s">
        <v>63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8" ht="25.5" x14ac:dyDescent="0.25">
      <c r="A3" s="146" t="s">
        <v>64</v>
      </c>
      <c r="B3" s="147"/>
      <c r="C3" s="147"/>
      <c r="D3" s="147"/>
      <c r="E3" s="147"/>
      <c r="F3" s="147"/>
      <c r="G3" s="147"/>
      <c r="H3" s="147"/>
      <c r="I3" s="147"/>
      <c r="J3" s="148"/>
    </row>
    <row r="4" spans="1:18" ht="27.75" x14ac:dyDescent="0.25">
      <c r="A4" s="31"/>
      <c r="B4" s="149"/>
      <c r="C4" s="150"/>
      <c r="D4" s="150"/>
      <c r="E4" s="151"/>
      <c r="F4" s="152" t="s">
        <v>65</v>
      </c>
      <c r="G4" s="153"/>
      <c r="H4" s="154"/>
      <c r="I4" s="155" t="s">
        <v>66</v>
      </c>
      <c r="J4" s="155"/>
    </row>
    <row r="5" spans="1:18" ht="40.5" x14ac:dyDescent="0.25">
      <c r="A5" s="32" t="s">
        <v>67</v>
      </c>
      <c r="B5" s="156" t="s">
        <v>2</v>
      </c>
      <c r="C5" s="156"/>
      <c r="D5" s="156"/>
      <c r="E5" s="156"/>
      <c r="F5" s="157" t="s">
        <v>68</v>
      </c>
      <c r="G5" s="157"/>
      <c r="H5" s="32" t="s">
        <v>57</v>
      </c>
      <c r="I5" s="33" t="s">
        <v>69</v>
      </c>
      <c r="J5" s="34" t="s">
        <v>57</v>
      </c>
    </row>
    <row r="6" spans="1:18" ht="15.75" x14ac:dyDescent="0.25">
      <c r="A6" s="35">
        <v>1</v>
      </c>
      <c r="B6" s="158" t="s">
        <v>59</v>
      </c>
      <c r="C6" s="158"/>
      <c r="D6" s="158"/>
      <c r="E6" s="158"/>
      <c r="F6" s="159">
        <v>4</v>
      </c>
      <c r="G6" s="160"/>
      <c r="H6" s="36">
        <f>(F6/7)*100</f>
        <v>57.142857142857139</v>
      </c>
      <c r="I6" s="37">
        <v>4</v>
      </c>
      <c r="J6" s="36">
        <f>(I6/6)*100</f>
        <v>66.666666666666657</v>
      </c>
    </row>
    <row r="7" spans="1:18" ht="15.75" x14ac:dyDescent="0.25">
      <c r="A7" s="35">
        <v>2</v>
      </c>
      <c r="B7" s="158" t="s">
        <v>23</v>
      </c>
      <c r="C7" s="158"/>
      <c r="D7" s="158"/>
      <c r="E7" s="158"/>
      <c r="F7" s="159">
        <v>4</v>
      </c>
      <c r="G7" s="160"/>
      <c r="H7" s="36">
        <f t="shared" ref="H7:H23" si="0">(F7/7)*100</f>
        <v>57.142857142857139</v>
      </c>
      <c r="I7" s="37">
        <v>6</v>
      </c>
      <c r="J7" s="36">
        <f t="shared" ref="J7:J23" si="1">(I7/6)*100</f>
        <v>100</v>
      </c>
    </row>
    <row r="8" spans="1:18" ht="15.75" x14ac:dyDescent="0.25">
      <c r="A8" s="35">
        <v>3</v>
      </c>
      <c r="B8" s="161" t="s">
        <v>60</v>
      </c>
      <c r="C8" s="161"/>
      <c r="D8" s="161"/>
      <c r="E8" s="161"/>
      <c r="F8" s="159">
        <v>3</v>
      </c>
      <c r="G8" s="160"/>
      <c r="H8" s="36">
        <f t="shared" si="0"/>
        <v>42.857142857142854</v>
      </c>
      <c r="I8" s="37">
        <v>5</v>
      </c>
      <c r="J8" s="36">
        <f t="shared" si="1"/>
        <v>83.333333333333343</v>
      </c>
    </row>
    <row r="9" spans="1:18" ht="15.75" x14ac:dyDescent="0.25">
      <c r="A9" s="35">
        <v>4</v>
      </c>
      <c r="B9" s="161" t="s">
        <v>25</v>
      </c>
      <c r="C9" s="161"/>
      <c r="D9" s="161"/>
      <c r="E9" s="161"/>
      <c r="F9" s="159">
        <v>7</v>
      </c>
      <c r="G9" s="160"/>
      <c r="H9" s="36">
        <f t="shared" si="0"/>
        <v>100</v>
      </c>
      <c r="I9" s="37">
        <v>6</v>
      </c>
      <c r="J9" s="36">
        <f t="shared" si="1"/>
        <v>100</v>
      </c>
    </row>
    <row r="10" spans="1:18" ht="15.75" x14ac:dyDescent="0.25">
      <c r="A10" s="35">
        <v>5</v>
      </c>
      <c r="B10" s="161" t="s">
        <v>26</v>
      </c>
      <c r="C10" s="161"/>
      <c r="D10" s="161"/>
      <c r="E10" s="161"/>
      <c r="F10" s="159">
        <v>4</v>
      </c>
      <c r="G10" s="160"/>
      <c r="H10" s="36">
        <f t="shared" si="0"/>
        <v>57.142857142857139</v>
      </c>
      <c r="I10" s="37">
        <v>4</v>
      </c>
      <c r="J10" s="36">
        <f t="shared" si="1"/>
        <v>66.666666666666657</v>
      </c>
    </row>
    <row r="11" spans="1:18" ht="15.75" x14ac:dyDescent="0.25">
      <c r="A11" s="35">
        <v>6</v>
      </c>
      <c r="B11" s="161" t="s">
        <v>27</v>
      </c>
      <c r="C11" s="161"/>
      <c r="D11" s="161"/>
      <c r="E11" s="161"/>
      <c r="F11" s="159">
        <v>5</v>
      </c>
      <c r="G11" s="160"/>
      <c r="H11" s="36">
        <f t="shared" si="0"/>
        <v>71.428571428571431</v>
      </c>
      <c r="I11" s="37">
        <v>6</v>
      </c>
      <c r="J11" s="36">
        <f t="shared" si="1"/>
        <v>100</v>
      </c>
    </row>
    <row r="12" spans="1:18" ht="21" x14ac:dyDescent="0.5">
      <c r="A12" s="35">
        <v>7</v>
      </c>
      <c r="B12" s="161" t="s">
        <v>28</v>
      </c>
      <c r="C12" s="161"/>
      <c r="D12" s="161"/>
      <c r="E12" s="161"/>
      <c r="F12" s="159">
        <v>3</v>
      </c>
      <c r="G12" s="160"/>
      <c r="H12" s="36">
        <f t="shared" si="0"/>
        <v>42.857142857142854</v>
      </c>
      <c r="I12" s="37">
        <v>6</v>
      </c>
      <c r="J12" s="36">
        <f t="shared" si="1"/>
        <v>100</v>
      </c>
      <c r="Q12" s="38"/>
    </row>
    <row r="13" spans="1:18" ht="15.75" x14ac:dyDescent="0.25">
      <c r="A13" s="35">
        <v>8</v>
      </c>
      <c r="B13" s="161" t="s">
        <v>70</v>
      </c>
      <c r="C13" s="161"/>
      <c r="D13" s="161"/>
      <c r="E13" s="161"/>
      <c r="F13" s="159">
        <v>3</v>
      </c>
      <c r="G13" s="160"/>
      <c r="H13" s="36">
        <f t="shared" si="0"/>
        <v>42.857142857142854</v>
      </c>
      <c r="I13" s="37">
        <v>5</v>
      </c>
      <c r="J13" s="36">
        <f t="shared" si="1"/>
        <v>83.333333333333343</v>
      </c>
    </row>
    <row r="14" spans="1:18" ht="15.75" x14ac:dyDescent="0.25">
      <c r="A14" s="35">
        <v>9</v>
      </c>
      <c r="B14" s="161" t="s">
        <v>71</v>
      </c>
      <c r="C14" s="161"/>
      <c r="D14" s="161"/>
      <c r="E14" s="161"/>
      <c r="F14" s="159">
        <v>4</v>
      </c>
      <c r="G14" s="160"/>
      <c r="H14" s="36">
        <f t="shared" si="0"/>
        <v>57.142857142857139</v>
      </c>
      <c r="I14" s="37">
        <v>6</v>
      </c>
      <c r="J14" s="36">
        <f t="shared" si="1"/>
        <v>100</v>
      </c>
    </row>
    <row r="15" spans="1:18" ht="20.25" x14ac:dyDescent="0.5">
      <c r="A15" s="35">
        <v>10</v>
      </c>
      <c r="B15" s="161" t="s">
        <v>31</v>
      </c>
      <c r="C15" s="161"/>
      <c r="D15" s="161"/>
      <c r="E15" s="161"/>
      <c r="F15" s="159">
        <v>0</v>
      </c>
      <c r="G15" s="160"/>
      <c r="H15" s="36">
        <f t="shared" si="0"/>
        <v>0</v>
      </c>
      <c r="I15" s="37">
        <v>5</v>
      </c>
      <c r="J15" s="36">
        <f t="shared" si="1"/>
        <v>83.333333333333343</v>
      </c>
      <c r="R15" s="39"/>
    </row>
    <row r="16" spans="1:18" ht="15.75" x14ac:dyDescent="0.25">
      <c r="A16" s="35">
        <v>11</v>
      </c>
      <c r="B16" s="161" t="s">
        <v>32</v>
      </c>
      <c r="C16" s="161"/>
      <c r="D16" s="161"/>
      <c r="E16" s="161"/>
      <c r="F16" s="159">
        <v>4</v>
      </c>
      <c r="G16" s="160"/>
      <c r="H16" s="36">
        <f t="shared" si="0"/>
        <v>57.142857142857139</v>
      </c>
      <c r="I16" s="37">
        <v>5</v>
      </c>
      <c r="J16" s="36">
        <f t="shared" si="1"/>
        <v>83.333333333333343</v>
      </c>
    </row>
    <row r="17" spans="1:10" ht="15.75" x14ac:dyDescent="0.25">
      <c r="A17" s="35">
        <v>12</v>
      </c>
      <c r="B17" s="161" t="s">
        <v>33</v>
      </c>
      <c r="C17" s="161"/>
      <c r="D17" s="161"/>
      <c r="E17" s="161"/>
      <c r="F17" s="159">
        <v>6</v>
      </c>
      <c r="G17" s="160"/>
      <c r="H17" s="36">
        <f t="shared" si="0"/>
        <v>85.714285714285708</v>
      </c>
      <c r="I17" s="37">
        <v>6</v>
      </c>
      <c r="J17" s="36">
        <f t="shared" si="1"/>
        <v>100</v>
      </c>
    </row>
    <row r="18" spans="1:10" ht="15.75" x14ac:dyDescent="0.25">
      <c r="A18" s="35">
        <v>13</v>
      </c>
      <c r="B18" s="161" t="s">
        <v>34</v>
      </c>
      <c r="C18" s="161"/>
      <c r="D18" s="161"/>
      <c r="E18" s="161"/>
      <c r="F18" s="159">
        <v>7</v>
      </c>
      <c r="G18" s="160"/>
      <c r="H18" s="36">
        <f t="shared" si="0"/>
        <v>100</v>
      </c>
      <c r="I18" s="37">
        <v>6</v>
      </c>
      <c r="J18" s="36">
        <f t="shared" si="1"/>
        <v>100</v>
      </c>
    </row>
    <row r="19" spans="1:10" ht="15.75" x14ac:dyDescent="0.25">
      <c r="A19" s="35">
        <v>14</v>
      </c>
      <c r="B19" s="161" t="s">
        <v>35</v>
      </c>
      <c r="C19" s="161"/>
      <c r="D19" s="161"/>
      <c r="E19" s="161"/>
      <c r="F19" s="159">
        <v>2</v>
      </c>
      <c r="G19" s="160"/>
      <c r="H19" s="36">
        <f t="shared" si="0"/>
        <v>28.571428571428569</v>
      </c>
      <c r="I19" s="37">
        <v>6</v>
      </c>
      <c r="J19" s="36">
        <f t="shared" si="1"/>
        <v>100</v>
      </c>
    </row>
    <row r="20" spans="1:10" ht="15.75" x14ac:dyDescent="0.25">
      <c r="A20" s="35">
        <v>15</v>
      </c>
      <c r="B20" s="161" t="s">
        <v>36</v>
      </c>
      <c r="C20" s="161"/>
      <c r="D20" s="161"/>
      <c r="E20" s="161"/>
      <c r="F20" s="159">
        <v>7</v>
      </c>
      <c r="G20" s="160"/>
      <c r="H20" s="36">
        <f t="shared" si="0"/>
        <v>100</v>
      </c>
      <c r="I20" s="37">
        <v>4</v>
      </c>
      <c r="J20" s="36">
        <f t="shared" si="1"/>
        <v>66.666666666666657</v>
      </c>
    </row>
    <row r="21" spans="1:10" ht="15.75" x14ac:dyDescent="0.25">
      <c r="A21" s="35">
        <v>16</v>
      </c>
      <c r="B21" s="161" t="s">
        <v>37</v>
      </c>
      <c r="C21" s="161"/>
      <c r="D21" s="161"/>
      <c r="E21" s="161"/>
      <c r="F21" s="159">
        <v>6</v>
      </c>
      <c r="G21" s="160"/>
      <c r="H21" s="36">
        <f t="shared" si="0"/>
        <v>85.714285714285708</v>
      </c>
      <c r="I21" s="37">
        <v>6</v>
      </c>
      <c r="J21" s="36">
        <f t="shared" si="1"/>
        <v>100</v>
      </c>
    </row>
    <row r="22" spans="1:10" ht="15.75" x14ac:dyDescent="0.25">
      <c r="A22" s="35">
        <v>17</v>
      </c>
      <c r="B22" s="161" t="s">
        <v>39</v>
      </c>
      <c r="C22" s="161"/>
      <c r="D22" s="161"/>
      <c r="E22" s="161"/>
      <c r="F22" s="159">
        <v>6</v>
      </c>
      <c r="G22" s="160"/>
      <c r="H22" s="36">
        <f t="shared" si="0"/>
        <v>85.714285714285708</v>
      </c>
      <c r="I22" s="37">
        <v>6</v>
      </c>
      <c r="J22" s="36">
        <f t="shared" si="1"/>
        <v>100</v>
      </c>
    </row>
    <row r="23" spans="1:10" ht="15.75" x14ac:dyDescent="0.25">
      <c r="A23" s="35">
        <v>18</v>
      </c>
      <c r="B23" s="161" t="s">
        <v>38</v>
      </c>
      <c r="C23" s="161"/>
      <c r="D23" s="161"/>
      <c r="E23" s="161"/>
      <c r="F23" s="159">
        <v>6</v>
      </c>
      <c r="G23" s="160"/>
      <c r="H23" s="36">
        <f t="shared" si="0"/>
        <v>85.714285714285708</v>
      </c>
      <c r="I23" s="37">
        <v>6</v>
      </c>
      <c r="J23" s="36">
        <f t="shared" si="1"/>
        <v>100</v>
      </c>
    </row>
  </sheetData>
  <mergeCells count="44">
    <mergeCell ref="B23:E23"/>
    <mergeCell ref="F23:G23"/>
    <mergeCell ref="B20:E20"/>
    <mergeCell ref="F20:G20"/>
    <mergeCell ref="B21:E21"/>
    <mergeCell ref="F21:G21"/>
    <mergeCell ref="B22:E22"/>
    <mergeCell ref="F22:G22"/>
    <mergeCell ref="B17:E17"/>
    <mergeCell ref="F17:G17"/>
    <mergeCell ref="B18:E18"/>
    <mergeCell ref="F18:G18"/>
    <mergeCell ref="B19:E19"/>
    <mergeCell ref="F19:G19"/>
    <mergeCell ref="B14:E14"/>
    <mergeCell ref="F14:G14"/>
    <mergeCell ref="B15:E15"/>
    <mergeCell ref="F15:G15"/>
    <mergeCell ref="B16:E16"/>
    <mergeCell ref="F16:G16"/>
    <mergeCell ref="B11:E11"/>
    <mergeCell ref="F11:G11"/>
    <mergeCell ref="B12:E12"/>
    <mergeCell ref="F12:G12"/>
    <mergeCell ref="B13:E13"/>
    <mergeCell ref="F13:G13"/>
    <mergeCell ref="B8:E8"/>
    <mergeCell ref="F8:G8"/>
    <mergeCell ref="B9:E9"/>
    <mergeCell ref="F9:G9"/>
    <mergeCell ref="B10:E10"/>
    <mergeCell ref="F10:G10"/>
    <mergeCell ref="B5:E5"/>
    <mergeCell ref="F5:G5"/>
    <mergeCell ref="B6:E6"/>
    <mergeCell ref="F6:G6"/>
    <mergeCell ref="B7:E7"/>
    <mergeCell ref="F7:G7"/>
    <mergeCell ref="A1:J1"/>
    <mergeCell ref="A2:J2"/>
    <mergeCell ref="A3:J3"/>
    <mergeCell ref="B4:E4"/>
    <mergeCell ref="F4:H4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12" sqref="L12"/>
    </sheetView>
  </sheetViews>
  <sheetFormatPr defaultRowHeight="15" x14ac:dyDescent="0.3"/>
  <cols>
    <col min="1" max="1" width="6.5703125" style="41" customWidth="1"/>
    <col min="2" max="2" width="6.28515625" style="41" customWidth="1"/>
    <col min="3" max="3" width="10.7109375" style="41" customWidth="1"/>
    <col min="4" max="4" width="30.5703125" style="41" customWidth="1"/>
    <col min="5" max="5" width="12.140625" style="41" customWidth="1"/>
    <col min="6" max="6" width="10.42578125" style="41" customWidth="1"/>
    <col min="7" max="7" width="11.7109375" style="41" customWidth="1"/>
    <col min="8" max="8" width="12.42578125" style="41" customWidth="1"/>
    <col min="9" max="9" width="25.7109375" style="41" hidden="1" customWidth="1"/>
    <col min="10" max="16384" width="9.140625" style="41"/>
  </cols>
  <sheetData>
    <row r="1" spans="1:9" ht="27" x14ac:dyDescent="0.4">
      <c r="A1" s="164" t="s">
        <v>72</v>
      </c>
      <c r="B1" s="164"/>
      <c r="C1" s="164"/>
      <c r="D1" s="164"/>
      <c r="E1" s="164"/>
      <c r="F1" s="164"/>
      <c r="G1" s="164"/>
      <c r="H1" s="164"/>
      <c r="I1" s="40"/>
    </row>
    <row r="2" spans="1:9" ht="23.25" x14ac:dyDescent="0.3">
      <c r="A2" s="42"/>
      <c r="B2" s="165" t="s">
        <v>73</v>
      </c>
      <c r="C2" s="165"/>
      <c r="D2" s="165"/>
      <c r="E2" s="165"/>
      <c r="F2" s="165"/>
      <c r="G2" s="165"/>
      <c r="H2" s="43"/>
      <c r="I2" s="43"/>
    </row>
    <row r="3" spans="1:9" ht="20.25" x14ac:dyDescent="0.3">
      <c r="A3" s="42"/>
      <c r="B3" s="166" t="s">
        <v>74</v>
      </c>
      <c r="C3" s="166"/>
      <c r="D3" s="166"/>
      <c r="E3" s="166"/>
      <c r="F3" s="166"/>
      <c r="G3" s="166"/>
      <c r="H3" s="44"/>
      <c r="I3" s="44"/>
    </row>
    <row r="4" spans="1:9" ht="18.75" thickBot="1" x14ac:dyDescent="0.35">
      <c r="A4" s="42"/>
      <c r="B4" s="45" t="s">
        <v>75</v>
      </c>
      <c r="C4" s="45"/>
      <c r="D4" s="45"/>
      <c r="E4" s="45"/>
      <c r="F4" s="45"/>
      <c r="G4" s="45"/>
      <c r="H4" s="45"/>
      <c r="I4" s="46"/>
    </row>
    <row r="5" spans="1:9" ht="16.5" thickBot="1" x14ac:dyDescent="0.35">
      <c r="B5" s="167" t="s">
        <v>0</v>
      </c>
      <c r="C5" s="169" t="s">
        <v>1</v>
      </c>
      <c r="D5" s="171" t="s">
        <v>2</v>
      </c>
      <c r="E5" s="173" t="s">
        <v>3</v>
      </c>
      <c r="F5" s="174"/>
      <c r="G5" s="175" t="s">
        <v>76</v>
      </c>
      <c r="H5" s="176"/>
      <c r="I5" s="162" t="s">
        <v>77</v>
      </c>
    </row>
    <row r="6" spans="1:9" ht="26.25" thickBot="1" x14ac:dyDescent="0.35">
      <c r="B6" s="168"/>
      <c r="C6" s="170"/>
      <c r="D6" s="172"/>
      <c r="E6" s="47" t="s">
        <v>78</v>
      </c>
      <c r="F6" s="48" t="s">
        <v>57</v>
      </c>
      <c r="G6" s="47" t="s">
        <v>79</v>
      </c>
      <c r="H6" s="49" t="s">
        <v>57</v>
      </c>
      <c r="I6" s="163"/>
    </row>
    <row r="7" spans="1:9" ht="20.25" x14ac:dyDescent="0.3">
      <c r="B7" s="50">
        <v>1</v>
      </c>
      <c r="C7" s="51" t="s">
        <v>4</v>
      </c>
      <c r="D7" s="52" t="s">
        <v>80</v>
      </c>
      <c r="E7" s="53">
        <v>25</v>
      </c>
      <c r="F7" s="54">
        <f>E7/27*100</f>
        <v>92.592592592592595</v>
      </c>
      <c r="G7" s="53">
        <v>10</v>
      </c>
      <c r="H7" s="55">
        <f>G7/10*100</f>
        <v>100</v>
      </c>
      <c r="I7" s="56"/>
    </row>
    <row r="8" spans="1:9" ht="20.25" x14ac:dyDescent="0.3">
      <c r="B8" s="57">
        <v>2</v>
      </c>
      <c r="C8" s="58" t="s">
        <v>5</v>
      </c>
      <c r="D8" s="59" t="s">
        <v>81</v>
      </c>
      <c r="E8" s="60">
        <v>22</v>
      </c>
      <c r="F8" s="61">
        <f t="shared" ref="F8:F24" si="0">E8/27*100</f>
        <v>81.481481481481481</v>
      </c>
      <c r="G8" s="60">
        <v>10</v>
      </c>
      <c r="H8" s="62">
        <f t="shared" ref="H8:H24" si="1">G8/10*100</f>
        <v>100</v>
      </c>
      <c r="I8" s="63"/>
    </row>
    <row r="9" spans="1:9" ht="20.25" x14ac:dyDescent="0.3">
      <c r="B9" s="57">
        <v>3</v>
      </c>
      <c r="C9" s="58" t="s">
        <v>6</v>
      </c>
      <c r="D9" s="59" t="s">
        <v>82</v>
      </c>
      <c r="E9" s="60">
        <v>23</v>
      </c>
      <c r="F9" s="61">
        <f t="shared" si="0"/>
        <v>85.18518518518519</v>
      </c>
      <c r="G9" s="60">
        <v>10</v>
      </c>
      <c r="H9" s="62">
        <f t="shared" si="1"/>
        <v>100</v>
      </c>
      <c r="I9" s="63"/>
    </row>
    <row r="10" spans="1:9" ht="20.25" x14ac:dyDescent="0.3">
      <c r="B10" s="57">
        <v>4</v>
      </c>
      <c r="C10" s="58" t="s">
        <v>7</v>
      </c>
      <c r="D10" s="59" t="s">
        <v>83</v>
      </c>
      <c r="E10" s="60">
        <v>22</v>
      </c>
      <c r="F10" s="61">
        <f t="shared" si="0"/>
        <v>81.481481481481481</v>
      </c>
      <c r="G10" s="60">
        <v>10</v>
      </c>
      <c r="H10" s="62">
        <f t="shared" si="1"/>
        <v>100</v>
      </c>
      <c r="I10" s="63"/>
    </row>
    <row r="11" spans="1:9" ht="20.25" x14ac:dyDescent="0.3">
      <c r="B11" s="57">
        <v>5</v>
      </c>
      <c r="C11" s="58" t="s">
        <v>8</v>
      </c>
      <c r="D11" s="59" t="s">
        <v>84</v>
      </c>
      <c r="E11" s="60">
        <v>25</v>
      </c>
      <c r="F11" s="61">
        <f t="shared" si="0"/>
        <v>92.592592592592595</v>
      </c>
      <c r="G11" s="60">
        <v>8</v>
      </c>
      <c r="H11" s="62">
        <f t="shared" si="1"/>
        <v>80</v>
      </c>
      <c r="I11" s="63"/>
    </row>
    <row r="12" spans="1:9" ht="20.25" x14ac:dyDescent="0.3">
      <c r="B12" s="57">
        <v>6</v>
      </c>
      <c r="C12" s="58" t="s">
        <v>9</v>
      </c>
      <c r="D12" s="64" t="s">
        <v>85</v>
      </c>
      <c r="E12" s="60">
        <v>25</v>
      </c>
      <c r="F12" s="61">
        <f t="shared" si="0"/>
        <v>92.592592592592595</v>
      </c>
      <c r="G12" s="60">
        <v>8</v>
      </c>
      <c r="H12" s="62">
        <f t="shared" si="1"/>
        <v>80</v>
      </c>
      <c r="I12" s="63"/>
    </row>
    <row r="13" spans="1:9" ht="20.25" x14ac:dyDescent="0.3">
      <c r="B13" s="57">
        <v>7</v>
      </c>
      <c r="C13" s="58" t="s">
        <v>10</v>
      </c>
      <c r="D13" s="59" t="s">
        <v>86</v>
      </c>
      <c r="E13" s="60">
        <v>24</v>
      </c>
      <c r="F13" s="61">
        <f t="shared" si="0"/>
        <v>88.888888888888886</v>
      </c>
      <c r="G13" s="60">
        <v>10</v>
      </c>
      <c r="H13" s="62">
        <f t="shared" si="1"/>
        <v>100</v>
      </c>
      <c r="I13" s="63"/>
    </row>
    <row r="14" spans="1:9" ht="30" x14ac:dyDescent="0.3">
      <c r="B14" s="57">
        <v>8</v>
      </c>
      <c r="C14" s="58" t="s">
        <v>11</v>
      </c>
      <c r="D14" s="65" t="s">
        <v>87</v>
      </c>
      <c r="E14" s="60">
        <v>23</v>
      </c>
      <c r="F14" s="61">
        <f t="shared" si="0"/>
        <v>85.18518518518519</v>
      </c>
      <c r="G14" s="60">
        <v>6</v>
      </c>
      <c r="H14" s="62">
        <f t="shared" si="1"/>
        <v>60</v>
      </c>
      <c r="I14" s="63"/>
    </row>
    <row r="15" spans="1:9" ht="20.25" x14ac:dyDescent="0.3">
      <c r="B15" s="57">
        <v>9</v>
      </c>
      <c r="C15" s="58" t="s">
        <v>12</v>
      </c>
      <c r="D15" s="59" t="s">
        <v>88</v>
      </c>
      <c r="E15" s="60">
        <v>19</v>
      </c>
      <c r="F15" s="61">
        <f t="shared" si="0"/>
        <v>70.370370370370367</v>
      </c>
      <c r="G15" s="60">
        <v>8</v>
      </c>
      <c r="H15" s="62">
        <f t="shared" si="1"/>
        <v>80</v>
      </c>
      <c r="I15" s="63"/>
    </row>
    <row r="16" spans="1:9" ht="20.25" x14ac:dyDescent="0.3">
      <c r="B16" s="57">
        <v>10</v>
      </c>
      <c r="C16" s="58" t="s">
        <v>13</v>
      </c>
      <c r="D16" s="59" t="s">
        <v>89</v>
      </c>
      <c r="E16" s="60">
        <v>20</v>
      </c>
      <c r="F16" s="61">
        <f t="shared" si="0"/>
        <v>74.074074074074076</v>
      </c>
      <c r="G16" s="60">
        <v>6</v>
      </c>
      <c r="H16" s="62">
        <f t="shared" si="1"/>
        <v>60</v>
      </c>
      <c r="I16" s="63"/>
    </row>
    <row r="17" spans="2:9" ht="20.25" x14ac:dyDescent="0.3">
      <c r="B17" s="57">
        <v>11</v>
      </c>
      <c r="C17" s="58" t="s">
        <v>14</v>
      </c>
      <c r="D17" s="59" t="s">
        <v>90</v>
      </c>
      <c r="E17" s="60">
        <v>23</v>
      </c>
      <c r="F17" s="61">
        <f t="shared" si="0"/>
        <v>85.18518518518519</v>
      </c>
      <c r="G17" s="60">
        <v>8</v>
      </c>
      <c r="H17" s="62">
        <f t="shared" si="1"/>
        <v>80</v>
      </c>
      <c r="I17" s="63"/>
    </row>
    <row r="18" spans="2:9" ht="20.25" x14ac:dyDescent="0.3">
      <c r="B18" s="57">
        <v>12</v>
      </c>
      <c r="C18" s="58" t="s">
        <v>15</v>
      </c>
      <c r="D18" s="59" t="s">
        <v>91</v>
      </c>
      <c r="E18" s="60">
        <v>25</v>
      </c>
      <c r="F18" s="61">
        <f t="shared" si="0"/>
        <v>92.592592592592595</v>
      </c>
      <c r="G18" s="60">
        <v>10</v>
      </c>
      <c r="H18" s="62">
        <f t="shared" si="1"/>
        <v>100</v>
      </c>
      <c r="I18" s="63"/>
    </row>
    <row r="19" spans="2:9" ht="20.25" x14ac:dyDescent="0.3">
      <c r="B19" s="57">
        <v>13</v>
      </c>
      <c r="C19" s="58" t="s">
        <v>16</v>
      </c>
      <c r="D19" s="59" t="s">
        <v>34</v>
      </c>
      <c r="E19" s="60">
        <v>26</v>
      </c>
      <c r="F19" s="61">
        <f t="shared" si="0"/>
        <v>96.296296296296291</v>
      </c>
      <c r="G19" s="60">
        <v>10</v>
      </c>
      <c r="H19" s="62">
        <f t="shared" si="1"/>
        <v>100</v>
      </c>
      <c r="I19" s="63"/>
    </row>
    <row r="20" spans="2:9" ht="20.25" x14ac:dyDescent="0.3">
      <c r="B20" s="57">
        <v>14</v>
      </c>
      <c r="C20" s="58" t="s">
        <v>17</v>
      </c>
      <c r="D20" s="59" t="s">
        <v>92</v>
      </c>
      <c r="E20" s="60">
        <v>23</v>
      </c>
      <c r="F20" s="61">
        <f t="shared" si="0"/>
        <v>85.18518518518519</v>
      </c>
      <c r="G20" s="60">
        <v>8</v>
      </c>
      <c r="H20" s="62">
        <f t="shared" si="1"/>
        <v>80</v>
      </c>
      <c r="I20" s="63"/>
    </row>
    <row r="21" spans="2:9" ht="20.25" x14ac:dyDescent="0.3">
      <c r="B21" s="57">
        <v>15</v>
      </c>
      <c r="C21" s="58" t="s">
        <v>18</v>
      </c>
      <c r="D21" s="59" t="s">
        <v>93</v>
      </c>
      <c r="E21" s="60">
        <v>19</v>
      </c>
      <c r="F21" s="61">
        <f t="shared" si="0"/>
        <v>70.370370370370367</v>
      </c>
      <c r="G21" s="60">
        <v>10</v>
      </c>
      <c r="H21" s="62">
        <f t="shared" si="1"/>
        <v>100</v>
      </c>
      <c r="I21" s="63"/>
    </row>
    <row r="22" spans="2:9" ht="20.25" x14ac:dyDescent="0.3">
      <c r="B22" s="57">
        <v>16</v>
      </c>
      <c r="C22" s="58" t="s">
        <v>19</v>
      </c>
      <c r="D22" s="59" t="s">
        <v>94</v>
      </c>
      <c r="E22" s="60">
        <v>27</v>
      </c>
      <c r="F22" s="61">
        <f t="shared" si="0"/>
        <v>100</v>
      </c>
      <c r="G22" s="60">
        <v>8</v>
      </c>
      <c r="H22" s="62">
        <f t="shared" si="1"/>
        <v>80</v>
      </c>
      <c r="I22" s="63"/>
    </row>
    <row r="23" spans="2:9" ht="20.25" x14ac:dyDescent="0.3">
      <c r="B23" s="57">
        <v>17</v>
      </c>
      <c r="C23" s="58" t="s">
        <v>20</v>
      </c>
      <c r="D23" s="59" t="s">
        <v>95</v>
      </c>
      <c r="E23" s="60">
        <v>27</v>
      </c>
      <c r="F23" s="61">
        <f t="shared" si="0"/>
        <v>100</v>
      </c>
      <c r="G23" s="60">
        <v>10</v>
      </c>
      <c r="H23" s="62">
        <f t="shared" si="1"/>
        <v>100</v>
      </c>
      <c r="I23" s="63"/>
    </row>
    <row r="24" spans="2:9" ht="21" thickBot="1" x14ac:dyDescent="0.35">
      <c r="B24" s="66">
        <v>18</v>
      </c>
      <c r="C24" s="67" t="s">
        <v>21</v>
      </c>
      <c r="D24" s="68" t="s">
        <v>96</v>
      </c>
      <c r="E24" s="69">
        <v>25</v>
      </c>
      <c r="F24" s="70">
        <f t="shared" si="0"/>
        <v>92.592592592592595</v>
      </c>
      <c r="G24" s="69">
        <v>8</v>
      </c>
      <c r="H24" s="71">
        <f t="shared" si="1"/>
        <v>80</v>
      </c>
      <c r="I24" s="72"/>
    </row>
    <row r="25" spans="2:9" ht="16.5" x14ac:dyDescent="0.3">
      <c r="B25" s="73"/>
      <c r="C25" s="74"/>
      <c r="D25" s="75"/>
      <c r="E25" s="73"/>
      <c r="F25" s="76"/>
    </row>
    <row r="26" spans="2:9" ht="15.75" x14ac:dyDescent="0.3">
      <c r="B26" s="77"/>
      <c r="C26" s="78"/>
      <c r="D26" s="75"/>
      <c r="E26" s="73"/>
      <c r="F26" s="76"/>
    </row>
    <row r="27" spans="2:9" ht="16.5" x14ac:dyDescent="0.3">
      <c r="B27" s="79"/>
      <c r="C27" s="79" t="s">
        <v>97</v>
      </c>
      <c r="D27" s="75"/>
      <c r="E27" s="80"/>
      <c r="F27" s="81"/>
    </row>
    <row r="28" spans="2:9" ht="18.75" x14ac:dyDescent="0.3">
      <c r="B28" s="82"/>
      <c r="C28" s="82"/>
      <c r="D28" s="82"/>
    </row>
  </sheetData>
  <mergeCells count="9">
    <mergeCell ref="I5:I6"/>
    <mergeCell ref="A1:H1"/>
    <mergeCell ref="B2:G2"/>
    <mergeCell ref="B3:G3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20" sqref="I20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</cols>
  <sheetData>
    <row r="1" spans="1:7" ht="18.75" x14ac:dyDescent="0.3">
      <c r="A1" s="177" t="s">
        <v>98</v>
      </c>
      <c r="B1" s="177"/>
      <c r="C1" s="177"/>
      <c r="D1" s="177"/>
      <c r="E1" s="177"/>
      <c r="F1" s="177"/>
      <c r="G1" s="177"/>
    </row>
    <row r="2" spans="1:7" ht="45.75" thickBot="1" x14ac:dyDescent="0.3">
      <c r="A2" s="83" t="s">
        <v>99</v>
      </c>
      <c r="B2" s="84" t="s">
        <v>100</v>
      </c>
      <c r="C2" s="85"/>
      <c r="D2" s="86" t="s">
        <v>101</v>
      </c>
      <c r="E2" s="86" t="s">
        <v>102</v>
      </c>
      <c r="F2" s="87" t="s">
        <v>103</v>
      </c>
      <c r="G2" s="87" t="s">
        <v>104</v>
      </c>
    </row>
    <row r="3" spans="1:7" ht="15.75" thickBot="1" x14ac:dyDescent="0.3">
      <c r="A3" s="88" t="s">
        <v>105</v>
      </c>
      <c r="B3" s="89" t="s">
        <v>59</v>
      </c>
      <c r="C3" s="90"/>
      <c r="D3" s="91">
        <v>3</v>
      </c>
      <c r="E3" s="91">
        <v>3</v>
      </c>
      <c r="F3" s="92">
        <v>3</v>
      </c>
      <c r="G3" s="92">
        <v>100</v>
      </c>
    </row>
    <row r="4" spans="1:7" ht="15.75" thickBot="1" x14ac:dyDescent="0.3">
      <c r="A4" s="88" t="s">
        <v>106</v>
      </c>
      <c r="B4" s="93" t="s">
        <v>23</v>
      </c>
      <c r="C4" s="90"/>
      <c r="D4" s="91">
        <v>2</v>
      </c>
      <c r="E4" s="91">
        <v>2</v>
      </c>
      <c r="F4" s="92">
        <v>3</v>
      </c>
      <c r="G4" s="92">
        <v>67</v>
      </c>
    </row>
    <row r="5" spans="1:7" ht="15.75" thickBot="1" x14ac:dyDescent="0.3">
      <c r="A5" s="88" t="s">
        <v>107</v>
      </c>
      <c r="B5" s="89" t="s">
        <v>60</v>
      </c>
      <c r="C5" s="90"/>
      <c r="D5" s="94">
        <v>1</v>
      </c>
      <c r="E5" s="94">
        <v>1</v>
      </c>
      <c r="F5" s="92">
        <v>3</v>
      </c>
      <c r="G5" s="92">
        <v>33</v>
      </c>
    </row>
    <row r="6" spans="1:7" ht="15.75" thickBot="1" x14ac:dyDescent="0.3">
      <c r="A6" s="88" t="s">
        <v>108</v>
      </c>
      <c r="B6" s="93" t="s">
        <v>25</v>
      </c>
      <c r="C6" s="90"/>
      <c r="D6" s="91">
        <v>2</v>
      </c>
      <c r="E6" s="91">
        <v>2</v>
      </c>
      <c r="F6" s="92">
        <v>3</v>
      </c>
      <c r="G6" s="92">
        <v>67</v>
      </c>
    </row>
    <row r="7" spans="1:7" ht="15.75" thickBot="1" x14ac:dyDescent="0.3">
      <c r="A7" s="88" t="s">
        <v>109</v>
      </c>
      <c r="B7" s="89" t="s">
        <v>110</v>
      </c>
      <c r="C7" s="90"/>
      <c r="D7" s="91">
        <v>3</v>
      </c>
      <c r="E7" s="91">
        <v>3</v>
      </c>
      <c r="F7" s="92">
        <v>3</v>
      </c>
      <c r="G7" s="92">
        <v>100</v>
      </c>
    </row>
    <row r="8" spans="1:7" ht="15.75" thickBot="1" x14ac:dyDescent="0.3">
      <c r="A8" s="88" t="s">
        <v>111</v>
      </c>
      <c r="B8" s="89" t="s">
        <v>27</v>
      </c>
      <c r="C8" s="90"/>
      <c r="D8" s="91">
        <v>2</v>
      </c>
      <c r="E8" s="91">
        <v>2</v>
      </c>
      <c r="F8" s="92">
        <v>3</v>
      </c>
      <c r="G8" s="92">
        <v>67</v>
      </c>
    </row>
    <row r="9" spans="1:7" ht="15.75" thickBot="1" x14ac:dyDescent="0.3">
      <c r="A9" s="88" t="s">
        <v>112</v>
      </c>
      <c r="B9" s="89" t="s">
        <v>28</v>
      </c>
      <c r="C9" s="90"/>
      <c r="D9" s="91">
        <v>1</v>
      </c>
      <c r="E9" s="91">
        <v>1</v>
      </c>
      <c r="F9" s="92">
        <v>3</v>
      </c>
      <c r="G9" s="92">
        <v>33</v>
      </c>
    </row>
    <row r="10" spans="1:7" ht="15.75" thickBot="1" x14ac:dyDescent="0.3">
      <c r="A10" s="88" t="s">
        <v>113</v>
      </c>
      <c r="B10" s="89" t="s">
        <v>29</v>
      </c>
      <c r="C10" s="90"/>
      <c r="D10" s="95" t="s">
        <v>114</v>
      </c>
      <c r="E10" s="95" t="s">
        <v>114</v>
      </c>
      <c r="F10" s="96" t="s">
        <v>114</v>
      </c>
      <c r="G10" s="92">
        <v>0</v>
      </c>
    </row>
    <row r="11" spans="1:7" ht="15.75" thickBot="1" x14ac:dyDescent="0.3">
      <c r="A11" s="88" t="s">
        <v>115</v>
      </c>
      <c r="B11" s="89" t="s">
        <v>30</v>
      </c>
      <c r="C11" s="90"/>
      <c r="D11" s="91">
        <v>1</v>
      </c>
      <c r="E11" s="91">
        <v>1</v>
      </c>
      <c r="F11" s="92">
        <v>3</v>
      </c>
      <c r="G11" s="92">
        <v>33</v>
      </c>
    </row>
    <row r="12" spans="1:7" ht="15.75" thickBot="1" x14ac:dyDescent="0.3">
      <c r="A12" s="88" t="s">
        <v>116</v>
      </c>
      <c r="B12" s="89" t="s">
        <v>117</v>
      </c>
      <c r="C12" s="90"/>
      <c r="D12" s="91">
        <v>1</v>
      </c>
      <c r="E12" s="91">
        <v>1</v>
      </c>
      <c r="F12" s="92">
        <v>3</v>
      </c>
      <c r="G12" s="92">
        <v>33</v>
      </c>
    </row>
    <row r="13" spans="1:7" ht="15.75" thickBot="1" x14ac:dyDescent="0.3">
      <c r="A13" s="88" t="s">
        <v>118</v>
      </c>
      <c r="B13" s="89" t="s">
        <v>31</v>
      </c>
      <c r="C13" s="90"/>
      <c r="D13" s="94">
        <v>1</v>
      </c>
      <c r="E13" s="94">
        <v>1</v>
      </c>
      <c r="F13" s="92">
        <v>3</v>
      </c>
      <c r="G13" s="92">
        <v>33</v>
      </c>
    </row>
    <row r="14" spans="1:7" ht="15.75" thickBot="1" x14ac:dyDescent="0.3">
      <c r="A14" s="88" t="s">
        <v>119</v>
      </c>
      <c r="B14" s="89" t="s">
        <v>33</v>
      </c>
      <c r="C14" s="90"/>
      <c r="D14" s="91">
        <v>1</v>
      </c>
      <c r="E14" s="91">
        <v>1</v>
      </c>
      <c r="F14" s="92">
        <v>3</v>
      </c>
      <c r="G14" s="92">
        <v>33</v>
      </c>
    </row>
    <row r="15" spans="1:7" ht="15.75" thickBot="1" x14ac:dyDescent="0.3">
      <c r="A15" s="88" t="s">
        <v>120</v>
      </c>
      <c r="B15" s="89" t="s">
        <v>121</v>
      </c>
      <c r="C15" s="90"/>
      <c r="D15" s="95" t="s">
        <v>114</v>
      </c>
      <c r="E15" s="95" t="s">
        <v>114</v>
      </c>
      <c r="F15" s="97" t="s">
        <v>114</v>
      </c>
      <c r="G15" s="92">
        <v>0</v>
      </c>
    </row>
    <row r="16" spans="1:7" ht="15.75" thickBot="1" x14ac:dyDescent="0.3">
      <c r="A16" s="88" t="s">
        <v>122</v>
      </c>
      <c r="B16" s="93" t="s">
        <v>35</v>
      </c>
      <c r="C16" s="90"/>
      <c r="D16" s="91">
        <v>3</v>
      </c>
      <c r="E16" s="91">
        <v>3</v>
      </c>
      <c r="F16" s="92">
        <v>3</v>
      </c>
      <c r="G16" s="92">
        <v>100</v>
      </c>
    </row>
    <row r="17" spans="1:7" ht="15.75" thickBot="1" x14ac:dyDescent="0.3">
      <c r="A17" s="88" t="s">
        <v>123</v>
      </c>
      <c r="B17" s="89" t="s">
        <v>36</v>
      </c>
      <c r="C17" s="90"/>
      <c r="D17" s="91">
        <v>2</v>
      </c>
      <c r="E17" s="91">
        <v>2</v>
      </c>
      <c r="F17" s="92">
        <v>3</v>
      </c>
      <c r="G17" s="92">
        <v>67</v>
      </c>
    </row>
    <row r="18" spans="1:7" ht="15.75" thickBot="1" x14ac:dyDescent="0.3">
      <c r="A18" s="88" t="s">
        <v>124</v>
      </c>
      <c r="B18" s="89" t="s">
        <v>37</v>
      </c>
      <c r="C18" s="90"/>
      <c r="D18" s="91">
        <v>2</v>
      </c>
      <c r="E18" s="91">
        <v>2</v>
      </c>
      <c r="F18" s="92">
        <v>3</v>
      </c>
      <c r="G18" s="92">
        <v>67</v>
      </c>
    </row>
    <row r="19" spans="1:7" ht="15.75" thickBot="1" x14ac:dyDescent="0.3">
      <c r="A19" s="88" t="s">
        <v>125</v>
      </c>
      <c r="B19" s="93" t="s">
        <v>39</v>
      </c>
      <c r="C19" s="90"/>
      <c r="D19" s="91">
        <v>1</v>
      </c>
      <c r="E19" s="91">
        <v>1</v>
      </c>
      <c r="F19" s="92">
        <v>3</v>
      </c>
      <c r="G19" s="92">
        <v>33</v>
      </c>
    </row>
    <row r="20" spans="1:7" ht="15.75" thickBot="1" x14ac:dyDescent="0.3">
      <c r="A20" s="88" t="s">
        <v>126</v>
      </c>
      <c r="B20" s="89" t="s">
        <v>61</v>
      </c>
      <c r="C20" s="90"/>
      <c r="D20" s="91">
        <v>2</v>
      </c>
      <c r="E20" s="91">
        <v>2</v>
      </c>
      <c r="F20" s="92">
        <v>3</v>
      </c>
      <c r="G20" s="92">
        <v>67</v>
      </c>
    </row>
    <row r="21" spans="1:7" ht="15.75" thickBot="1" x14ac:dyDescent="0.3">
      <c r="A21" s="98"/>
      <c r="B21" s="99"/>
      <c r="C21" s="100"/>
      <c r="D21" s="101"/>
      <c r="E21" s="92"/>
      <c r="F21" s="92"/>
      <c r="G21" s="92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18" sqref="I18"/>
    </sheetView>
  </sheetViews>
  <sheetFormatPr defaultRowHeight="15" x14ac:dyDescent="0.25"/>
  <cols>
    <col min="1" max="1" width="6.28515625" customWidth="1"/>
    <col min="2" max="2" width="6.5703125" customWidth="1"/>
    <col min="3" max="3" width="25.5703125" customWidth="1"/>
    <col min="5" max="5" width="10.140625" customWidth="1"/>
    <col min="7" max="7" width="14.140625" customWidth="1"/>
  </cols>
  <sheetData>
    <row r="1" spans="1:7" x14ac:dyDescent="0.25">
      <c r="A1" s="180"/>
      <c r="B1" s="180"/>
      <c r="C1" s="180"/>
      <c r="D1" s="180"/>
      <c r="E1" s="180"/>
      <c r="F1" s="180"/>
      <c r="G1" s="180"/>
    </row>
    <row r="2" spans="1:7" x14ac:dyDescent="0.25">
      <c r="A2" s="180" t="s">
        <v>127</v>
      </c>
      <c r="B2" s="180"/>
      <c r="C2" s="180"/>
      <c r="D2" s="180"/>
      <c r="E2" s="180"/>
      <c r="F2" s="180"/>
      <c r="G2" s="180"/>
    </row>
    <row r="3" spans="1:7" x14ac:dyDescent="0.25">
      <c r="A3" s="181" t="s">
        <v>128</v>
      </c>
      <c r="B3" s="181"/>
      <c r="C3" s="181"/>
      <c r="D3" s="181"/>
      <c r="E3" s="181"/>
      <c r="F3" s="181"/>
      <c r="G3" s="181"/>
    </row>
    <row r="4" spans="1:7" x14ac:dyDescent="0.25">
      <c r="A4" s="182" t="s">
        <v>0</v>
      </c>
      <c r="B4" s="182" t="s">
        <v>1</v>
      </c>
      <c r="C4" s="183" t="s">
        <v>2</v>
      </c>
      <c r="D4" s="183" t="s">
        <v>3</v>
      </c>
      <c r="E4" s="183"/>
      <c r="F4" s="183" t="s">
        <v>129</v>
      </c>
      <c r="G4" s="183"/>
    </row>
    <row r="5" spans="1:7" x14ac:dyDescent="0.25">
      <c r="A5" s="182"/>
      <c r="B5" s="182"/>
      <c r="C5" s="183"/>
      <c r="D5" s="178" t="s">
        <v>130</v>
      </c>
      <c r="E5" s="178" t="s">
        <v>57</v>
      </c>
      <c r="F5" s="178" t="s">
        <v>131</v>
      </c>
      <c r="G5" s="178" t="s">
        <v>57</v>
      </c>
    </row>
    <row r="6" spans="1:7" x14ac:dyDescent="0.25">
      <c r="A6" s="182"/>
      <c r="B6" s="182"/>
      <c r="C6" s="183"/>
      <c r="D6" s="178"/>
      <c r="E6" s="178"/>
      <c r="F6" s="178"/>
      <c r="G6" s="178"/>
    </row>
    <row r="7" spans="1:7" ht="18.75" x14ac:dyDescent="0.25">
      <c r="A7" s="102">
        <v>1</v>
      </c>
      <c r="B7" s="103" t="s">
        <v>4</v>
      </c>
      <c r="C7" s="104" t="s">
        <v>59</v>
      </c>
      <c r="D7" s="105">
        <v>15</v>
      </c>
      <c r="E7" s="106">
        <f>D7/18*100</f>
        <v>83.333333333333343</v>
      </c>
      <c r="F7" s="105">
        <v>4</v>
      </c>
      <c r="G7" s="107">
        <f>F7/6*100</f>
        <v>66.666666666666657</v>
      </c>
    </row>
    <row r="8" spans="1:7" ht="18.75" x14ac:dyDescent="0.25">
      <c r="A8" s="102">
        <v>2</v>
      </c>
      <c r="B8" s="103" t="s">
        <v>5</v>
      </c>
      <c r="C8" s="108" t="s">
        <v>81</v>
      </c>
      <c r="D8" s="105">
        <v>17</v>
      </c>
      <c r="E8" s="106">
        <f t="shared" ref="E8:E24" si="0">D8/18*100</f>
        <v>94.444444444444443</v>
      </c>
      <c r="F8" s="105">
        <v>6</v>
      </c>
      <c r="G8" s="107">
        <f t="shared" ref="G8:G24" si="1">F8/6*100</f>
        <v>100</v>
      </c>
    </row>
    <row r="9" spans="1:7" ht="18.75" x14ac:dyDescent="0.25">
      <c r="A9" s="102">
        <v>3</v>
      </c>
      <c r="B9" s="103" t="s">
        <v>6</v>
      </c>
      <c r="C9" s="104" t="s">
        <v>60</v>
      </c>
      <c r="D9" s="105">
        <v>16</v>
      </c>
      <c r="E9" s="106">
        <f t="shared" si="0"/>
        <v>88.888888888888886</v>
      </c>
      <c r="F9" s="105">
        <v>6</v>
      </c>
      <c r="G9" s="107">
        <f t="shared" si="1"/>
        <v>100</v>
      </c>
    </row>
    <row r="10" spans="1:7" ht="18.75" x14ac:dyDescent="0.25">
      <c r="A10" s="102">
        <v>4</v>
      </c>
      <c r="B10" s="103" t="s">
        <v>7</v>
      </c>
      <c r="C10" s="104" t="s">
        <v>83</v>
      </c>
      <c r="D10" s="105">
        <v>17</v>
      </c>
      <c r="E10" s="106">
        <f t="shared" si="0"/>
        <v>94.444444444444443</v>
      </c>
      <c r="F10" s="105">
        <v>6</v>
      </c>
      <c r="G10" s="107">
        <f t="shared" si="1"/>
        <v>100</v>
      </c>
    </row>
    <row r="11" spans="1:7" ht="18.75" x14ac:dyDescent="0.25">
      <c r="A11" s="102">
        <v>5</v>
      </c>
      <c r="B11" s="103" t="s">
        <v>8</v>
      </c>
      <c r="C11" s="104" t="s">
        <v>26</v>
      </c>
      <c r="D11" s="105">
        <v>14</v>
      </c>
      <c r="E11" s="106">
        <f t="shared" si="0"/>
        <v>77.777777777777786</v>
      </c>
      <c r="F11" s="105">
        <v>6</v>
      </c>
      <c r="G11" s="107">
        <f t="shared" si="1"/>
        <v>100</v>
      </c>
    </row>
    <row r="12" spans="1:7" ht="18.75" x14ac:dyDescent="0.25">
      <c r="A12" s="102">
        <v>6</v>
      </c>
      <c r="B12" s="103" t="s">
        <v>9</v>
      </c>
      <c r="C12" s="104" t="s">
        <v>27</v>
      </c>
      <c r="D12" s="105">
        <v>17</v>
      </c>
      <c r="E12" s="106">
        <f t="shared" si="0"/>
        <v>94.444444444444443</v>
      </c>
      <c r="F12" s="105">
        <v>6</v>
      </c>
      <c r="G12" s="107">
        <f t="shared" si="1"/>
        <v>100</v>
      </c>
    </row>
    <row r="13" spans="1:7" ht="18.75" x14ac:dyDescent="0.25">
      <c r="A13" s="102">
        <v>7</v>
      </c>
      <c r="B13" s="103" t="s">
        <v>10</v>
      </c>
      <c r="C13" s="104" t="s">
        <v>86</v>
      </c>
      <c r="D13" s="105">
        <v>14</v>
      </c>
      <c r="E13" s="106">
        <f t="shared" si="0"/>
        <v>77.777777777777786</v>
      </c>
      <c r="F13" s="105">
        <v>4</v>
      </c>
      <c r="G13" s="107">
        <f t="shared" si="1"/>
        <v>66.666666666666657</v>
      </c>
    </row>
    <row r="14" spans="1:7" ht="30" x14ac:dyDescent="0.25">
      <c r="A14" s="102">
        <v>8</v>
      </c>
      <c r="B14" s="103" t="s">
        <v>11</v>
      </c>
      <c r="C14" s="109" t="s">
        <v>132</v>
      </c>
      <c r="D14" s="105">
        <v>15</v>
      </c>
      <c r="E14" s="106">
        <f t="shared" si="0"/>
        <v>83.333333333333343</v>
      </c>
      <c r="F14" s="105">
        <v>6</v>
      </c>
      <c r="G14" s="107">
        <f t="shared" si="1"/>
        <v>100</v>
      </c>
    </row>
    <row r="15" spans="1:7" ht="18.75" x14ac:dyDescent="0.25">
      <c r="A15" s="102">
        <v>9</v>
      </c>
      <c r="B15" s="103" t="s">
        <v>12</v>
      </c>
      <c r="C15" s="110" t="s">
        <v>30</v>
      </c>
      <c r="D15" s="105">
        <v>15</v>
      </c>
      <c r="E15" s="106">
        <f t="shared" si="0"/>
        <v>83.333333333333343</v>
      </c>
      <c r="F15" s="105">
        <v>4</v>
      </c>
      <c r="G15" s="107">
        <f t="shared" si="1"/>
        <v>66.666666666666657</v>
      </c>
    </row>
    <row r="16" spans="1:7" ht="18.75" x14ac:dyDescent="0.25">
      <c r="A16" s="102">
        <v>10</v>
      </c>
      <c r="B16" s="103" t="s">
        <v>13</v>
      </c>
      <c r="C16" s="104" t="s">
        <v>89</v>
      </c>
      <c r="D16" s="105">
        <v>14</v>
      </c>
      <c r="E16" s="106">
        <f t="shared" si="0"/>
        <v>77.777777777777786</v>
      </c>
      <c r="F16" s="105">
        <v>4</v>
      </c>
      <c r="G16" s="107">
        <f t="shared" si="1"/>
        <v>66.666666666666657</v>
      </c>
    </row>
    <row r="17" spans="1:8" ht="18.75" x14ac:dyDescent="0.25">
      <c r="A17" s="102">
        <v>11</v>
      </c>
      <c r="B17" s="103" t="s">
        <v>14</v>
      </c>
      <c r="C17" s="104" t="s">
        <v>32</v>
      </c>
      <c r="D17" s="105">
        <v>15</v>
      </c>
      <c r="E17" s="106">
        <f t="shared" si="0"/>
        <v>83.333333333333343</v>
      </c>
      <c r="F17" s="105">
        <v>2</v>
      </c>
      <c r="G17" s="107">
        <f t="shared" si="1"/>
        <v>33.333333333333329</v>
      </c>
    </row>
    <row r="18" spans="1:8" ht="18.75" x14ac:dyDescent="0.25">
      <c r="A18" s="102">
        <v>12</v>
      </c>
      <c r="B18" s="103" t="s">
        <v>15</v>
      </c>
      <c r="C18" s="104" t="s">
        <v>33</v>
      </c>
      <c r="D18" s="105">
        <v>17</v>
      </c>
      <c r="E18" s="106">
        <f t="shared" si="0"/>
        <v>94.444444444444443</v>
      </c>
      <c r="F18" s="105">
        <v>4</v>
      </c>
      <c r="G18" s="107">
        <f t="shared" si="1"/>
        <v>66.666666666666657</v>
      </c>
    </row>
    <row r="19" spans="1:8" ht="18.75" x14ac:dyDescent="0.25">
      <c r="A19" s="102">
        <v>13</v>
      </c>
      <c r="B19" s="103" t="s">
        <v>16</v>
      </c>
      <c r="C19" s="109" t="s">
        <v>34</v>
      </c>
      <c r="D19" s="105">
        <v>17</v>
      </c>
      <c r="E19" s="106">
        <f t="shared" si="0"/>
        <v>94.444444444444443</v>
      </c>
      <c r="F19" s="105">
        <v>6</v>
      </c>
      <c r="G19" s="107">
        <f t="shared" si="1"/>
        <v>100</v>
      </c>
    </row>
    <row r="20" spans="1:8" ht="18.75" x14ac:dyDescent="0.25">
      <c r="A20" s="102">
        <v>14</v>
      </c>
      <c r="B20" s="103" t="s">
        <v>17</v>
      </c>
      <c r="C20" s="109" t="s">
        <v>35</v>
      </c>
      <c r="D20" s="105">
        <v>17</v>
      </c>
      <c r="E20" s="106">
        <f t="shared" si="0"/>
        <v>94.444444444444443</v>
      </c>
      <c r="F20" s="105">
        <v>6</v>
      </c>
      <c r="G20" s="107">
        <f t="shared" si="1"/>
        <v>100</v>
      </c>
    </row>
    <row r="21" spans="1:8" ht="18.75" x14ac:dyDescent="0.25">
      <c r="A21" s="102">
        <v>15</v>
      </c>
      <c r="B21" s="103" t="s">
        <v>18</v>
      </c>
      <c r="C21" s="109" t="s">
        <v>93</v>
      </c>
      <c r="D21" s="105">
        <v>17</v>
      </c>
      <c r="E21" s="106">
        <f t="shared" si="0"/>
        <v>94.444444444444443</v>
      </c>
      <c r="F21" s="105">
        <v>4</v>
      </c>
      <c r="G21" s="107">
        <f t="shared" si="1"/>
        <v>66.666666666666657</v>
      </c>
    </row>
    <row r="22" spans="1:8" ht="18.75" x14ac:dyDescent="0.25">
      <c r="A22" s="102">
        <v>16</v>
      </c>
      <c r="B22" s="103" t="s">
        <v>19</v>
      </c>
      <c r="C22" s="109" t="s">
        <v>37</v>
      </c>
      <c r="D22" s="105">
        <v>18</v>
      </c>
      <c r="E22" s="106">
        <f t="shared" si="0"/>
        <v>100</v>
      </c>
      <c r="F22" s="105">
        <v>6</v>
      </c>
      <c r="G22" s="107">
        <f t="shared" si="1"/>
        <v>100</v>
      </c>
      <c r="H22" s="2"/>
    </row>
    <row r="23" spans="1:8" ht="18.75" x14ac:dyDescent="0.25">
      <c r="A23" s="102">
        <v>17</v>
      </c>
      <c r="B23" s="103" t="s">
        <v>20</v>
      </c>
      <c r="C23" s="104" t="s">
        <v>39</v>
      </c>
      <c r="D23" s="105">
        <v>18</v>
      </c>
      <c r="E23" s="106">
        <f t="shared" si="0"/>
        <v>100</v>
      </c>
      <c r="F23" s="105">
        <v>6</v>
      </c>
      <c r="G23" s="107">
        <f t="shared" si="1"/>
        <v>100</v>
      </c>
      <c r="H23" s="111"/>
    </row>
    <row r="24" spans="1:8" ht="18.75" x14ac:dyDescent="0.25">
      <c r="A24" s="102">
        <v>18</v>
      </c>
      <c r="B24" s="103" t="s">
        <v>21</v>
      </c>
      <c r="C24" s="104" t="s">
        <v>38</v>
      </c>
      <c r="D24" s="105">
        <v>13</v>
      </c>
      <c r="E24" s="106">
        <f t="shared" si="0"/>
        <v>72.222222222222214</v>
      </c>
      <c r="F24" s="105">
        <v>6</v>
      </c>
      <c r="G24" s="107">
        <f t="shared" si="1"/>
        <v>100</v>
      </c>
    </row>
    <row r="25" spans="1:8" ht="18.75" x14ac:dyDescent="0.3">
      <c r="D25" s="2"/>
      <c r="E25" s="2"/>
      <c r="F25" s="2"/>
      <c r="G25" s="112"/>
    </row>
    <row r="28" spans="1:8" ht="15.75" x14ac:dyDescent="0.25">
      <c r="E28" s="179" t="s">
        <v>133</v>
      </c>
      <c r="F28" s="179"/>
      <c r="G28" s="179"/>
      <c r="H28" s="113"/>
    </row>
    <row r="29" spans="1:8" ht="15.75" x14ac:dyDescent="0.25">
      <c r="E29" s="179" t="s">
        <v>134</v>
      </c>
      <c r="F29" s="179"/>
      <c r="G29" s="179"/>
      <c r="H29" s="114"/>
    </row>
  </sheetData>
  <mergeCells count="14">
    <mergeCell ref="F5:F6"/>
    <mergeCell ref="G5:G6"/>
    <mergeCell ref="E28:G28"/>
    <mergeCell ref="E29:G29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19" sqref="I19"/>
    </sheetView>
  </sheetViews>
  <sheetFormatPr defaultRowHeight="15" x14ac:dyDescent="0.3"/>
  <cols>
    <col min="1" max="1" width="6.5703125" style="41" customWidth="1"/>
    <col min="2" max="2" width="8.7109375" style="41" customWidth="1"/>
    <col min="3" max="3" width="11.28515625" style="41" customWidth="1"/>
    <col min="4" max="4" width="32.140625" style="41" customWidth="1"/>
    <col min="5" max="5" width="13.28515625" style="41" customWidth="1"/>
    <col min="6" max="6" width="13.7109375" style="41" customWidth="1"/>
    <col min="7" max="7" width="11.85546875" style="41" customWidth="1"/>
    <col min="8" max="8" width="14.5703125" style="41" customWidth="1"/>
    <col min="9" max="16384" width="9.140625" style="41"/>
  </cols>
  <sheetData>
    <row r="1" spans="1:8" ht="27.75" x14ac:dyDescent="0.4">
      <c r="B1" s="184" t="s">
        <v>72</v>
      </c>
      <c r="C1" s="184"/>
      <c r="D1" s="184"/>
      <c r="E1" s="184"/>
      <c r="F1" s="184"/>
      <c r="G1" s="184"/>
      <c r="H1" s="184"/>
    </row>
    <row r="2" spans="1:8" ht="23.25" x14ac:dyDescent="0.3">
      <c r="A2" s="42"/>
      <c r="B2" s="185" t="s">
        <v>135</v>
      </c>
      <c r="C2" s="185"/>
      <c r="D2" s="185"/>
      <c r="E2" s="185"/>
      <c r="F2" s="185"/>
      <c r="G2" s="185"/>
      <c r="H2" s="185"/>
    </row>
    <row r="3" spans="1:8" ht="23.25" x14ac:dyDescent="0.3">
      <c r="A3" s="42"/>
      <c r="B3" s="185" t="s">
        <v>74</v>
      </c>
      <c r="C3" s="185"/>
      <c r="D3" s="185"/>
      <c r="E3" s="185"/>
      <c r="F3" s="185"/>
      <c r="G3" s="185"/>
      <c r="H3" s="185"/>
    </row>
    <row r="4" spans="1:8" ht="24" thickBot="1" x14ac:dyDescent="0.35">
      <c r="A4" s="42"/>
      <c r="B4" s="186" t="s">
        <v>136</v>
      </c>
      <c r="C4" s="186"/>
      <c r="D4" s="186"/>
      <c r="E4" s="186"/>
      <c r="F4" s="186"/>
      <c r="G4" s="186"/>
      <c r="H4" s="186"/>
    </row>
    <row r="5" spans="1:8" x14ac:dyDescent="0.3">
      <c r="B5" s="187" t="s">
        <v>0</v>
      </c>
      <c r="C5" s="188" t="s">
        <v>1</v>
      </c>
      <c r="D5" s="189" t="s">
        <v>56</v>
      </c>
      <c r="E5" s="190" t="s">
        <v>3</v>
      </c>
      <c r="F5" s="191"/>
      <c r="G5" s="190" t="s">
        <v>76</v>
      </c>
      <c r="H5" s="192"/>
    </row>
    <row r="6" spans="1:8" ht="30.75" thickBot="1" x14ac:dyDescent="0.35">
      <c r="B6" s="193"/>
      <c r="C6" s="194"/>
      <c r="D6" s="195"/>
      <c r="E6" s="196" t="s">
        <v>137</v>
      </c>
      <c r="F6" s="196" t="s">
        <v>57</v>
      </c>
      <c r="G6" s="196" t="s">
        <v>138</v>
      </c>
      <c r="H6" s="197" t="s">
        <v>57</v>
      </c>
    </row>
    <row r="7" spans="1:8" x14ac:dyDescent="0.3">
      <c r="B7" s="198">
        <v>1</v>
      </c>
      <c r="C7" s="199" t="s">
        <v>4</v>
      </c>
      <c r="D7" s="200" t="s">
        <v>80</v>
      </c>
      <c r="E7" s="201">
        <v>17</v>
      </c>
      <c r="F7" s="199">
        <f>E7/19*100</f>
        <v>89.473684210526315</v>
      </c>
      <c r="G7" s="201">
        <v>8</v>
      </c>
      <c r="H7" s="202">
        <f>G7/8*100</f>
        <v>100</v>
      </c>
    </row>
    <row r="8" spans="1:8" x14ac:dyDescent="0.3">
      <c r="B8" s="203">
        <v>2</v>
      </c>
      <c r="C8" s="204" t="s">
        <v>5</v>
      </c>
      <c r="D8" s="205" t="s">
        <v>81</v>
      </c>
      <c r="E8" s="206">
        <v>17</v>
      </c>
      <c r="F8" s="204">
        <f t="shared" ref="F8:F24" si="0">E8/19*100</f>
        <v>89.473684210526315</v>
      </c>
      <c r="G8" s="206">
        <v>8</v>
      </c>
      <c r="H8" s="207">
        <f t="shared" ref="H8:H24" si="1">G8/8*100</f>
        <v>100</v>
      </c>
    </row>
    <row r="9" spans="1:8" x14ac:dyDescent="0.3">
      <c r="B9" s="203">
        <v>3</v>
      </c>
      <c r="C9" s="204" t="s">
        <v>6</v>
      </c>
      <c r="D9" s="205" t="s">
        <v>82</v>
      </c>
      <c r="E9" s="206">
        <v>17</v>
      </c>
      <c r="F9" s="204">
        <f t="shared" si="0"/>
        <v>89.473684210526315</v>
      </c>
      <c r="G9" s="206">
        <v>6</v>
      </c>
      <c r="H9" s="207">
        <f t="shared" si="1"/>
        <v>75</v>
      </c>
    </row>
    <row r="10" spans="1:8" x14ac:dyDescent="0.3">
      <c r="B10" s="203">
        <v>4</v>
      </c>
      <c r="C10" s="204" t="s">
        <v>7</v>
      </c>
      <c r="D10" s="205" t="s">
        <v>83</v>
      </c>
      <c r="E10" s="206">
        <v>17</v>
      </c>
      <c r="F10" s="204">
        <f t="shared" si="0"/>
        <v>89.473684210526315</v>
      </c>
      <c r="G10" s="206">
        <v>8</v>
      </c>
      <c r="H10" s="207">
        <f t="shared" si="1"/>
        <v>100</v>
      </c>
    </row>
    <row r="11" spans="1:8" x14ac:dyDescent="0.3">
      <c r="B11" s="203">
        <v>5</v>
      </c>
      <c r="C11" s="204" t="s">
        <v>8</v>
      </c>
      <c r="D11" s="205" t="s">
        <v>84</v>
      </c>
      <c r="E11" s="206">
        <v>15</v>
      </c>
      <c r="F11" s="204">
        <f t="shared" si="0"/>
        <v>78.94736842105263</v>
      </c>
      <c r="G11" s="206">
        <v>8</v>
      </c>
      <c r="H11" s="207">
        <f t="shared" si="1"/>
        <v>100</v>
      </c>
    </row>
    <row r="12" spans="1:8" x14ac:dyDescent="0.3">
      <c r="B12" s="203">
        <v>6</v>
      </c>
      <c r="C12" s="204" t="s">
        <v>9</v>
      </c>
      <c r="D12" s="208" t="s">
        <v>85</v>
      </c>
      <c r="E12" s="206">
        <v>17</v>
      </c>
      <c r="F12" s="204">
        <f t="shared" si="0"/>
        <v>89.473684210526315</v>
      </c>
      <c r="G12" s="206">
        <v>6</v>
      </c>
      <c r="H12" s="207">
        <f t="shared" si="1"/>
        <v>75</v>
      </c>
    </row>
    <row r="13" spans="1:8" x14ac:dyDescent="0.3">
      <c r="B13" s="203">
        <v>7</v>
      </c>
      <c r="C13" s="204" t="s">
        <v>10</v>
      </c>
      <c r="D13" s="205" t="s">
        <v>86</v>
      </c>
      <c r="E13" s="206">
        <v>15</v>
      </c>
      <c r="F13" s="204">
        <f t="shared" si="0"/>
        <v>78.94736842105263</v>
      </c>
      <c r="G13" s="206">
        <v>8</v>
      </c>
      <c r="H13" s="207">
        <f t="shared" si="1"/>
        <v>100</v>
      </c>
    </row>
    <row r="14" spans="1:8" ht="30" x14ac:dyDescent="0.3">
      <c r="B14" s="203">
        <v>8</v>
      </c>
      <c r="C14" s="204" t="s">
        <v>11</v>
      </c>
      <c r="D14" s="205" t="s">
        <v>87</v>
      </c>
      <c r="E14" s="206">
        <v>16</v>
      </c>
      <c r="F14" s="204">
        <f t="shared" si="0"/>
        <v>84.210526315789465</v>
      </c>
      <c r="G14" s="206">
        <v>6</v>
      </c>
      <c r="H14" s="207">
        <f t="shared" si="1"/>
        <v>75</v>
      </c>
    </row>
    <row r="15" spans="1:8" x14ac:dyDescent="0.3">
      <c r="B15" s="203">
        <v>9</v>
      </c>
      <c r="C15" s="204" t="s">
        <v>12</v>
      </c>
      <c r="D15" s="205" t="s">
        <v>88</v>
      </c>
      <c r="E15" s="206">
        <v>17</v>
      </c>
      <c r="F15" s="204">
        <f t="shared" si="0"/>
        <v>89.473684210526315</v>
      </c>
      <c r="G15" s="206">
        <v>8</v>
      </c>
      <c r="H15" s="207">
        <f t="shared" si="1"/>
        <v>100</v>
      </c>
    </row>
    <row r="16" spans="1:8" x14ac:dyDescent="0.3">
      <c r="B16" s="203">
        <v>10</v>
      </c>
      <c r="C16" s="204" t="s">
        <v>13</v>
      </c>
      <c r="D16" s="205" t="s">
        <v>89</v>
      </c>
      <c r="E16" s="206">
        <v>10</v>
      </c>
      <c r="F16" s="204">
        <f t="shared" si="0"/>
        <v>52.631578947368418</v>
      </c>
      <c r="G16" s="206">
        <v>6</v>
      </c>
      <c r="H16" s="207">
        <f t="shared" si="1"/>
        <v>75</v>
      </c>
    </row>
    <row r="17" spans="2:8" x14ac:dyDescent="0.3">
      <c r="B17" s="203">
        <v>11</v>
      </c>
      <c r="C17" s="204" t="s">
        <v>14</v>
      </c>
      <c r="D17" s="205" t="s">
        <v>90</v>
      </c>
      <c r="E17" s="206">
        <v>11</v>
      </c>
      <c r="F17" s="204">
        <f t="shared" si="0"/>
        <v>57.894736842105267</v>
      </c>
      <c r="G17" s="206">
        <v>8</v>
      </c>
      <c r="H17" s="207">
        <f t="shared" si="1"/>
        <v>100</v>
      </c>
    </row>
    <row r="18" spans="2:8" x14ac:dyDescent="0.3">
      <c r="B18" s="203">
        <v>12</v>
      </c>
      <c r="C18" s="204" t="s">
        <v>15</v>
      </c>
      <c r="D18" s="205" t="s">
        <v>91</v>
      </c>
      <c r="E18" s="206">
        <v>17</v>
      </c>
      <c r="F18" s="204">
        <f t="shared" si="0"/>
        <v>89.473684210526315</v>
      </c>
      <c r="G18" s="206">
        <v>6</v>
      </c>
      <c r="H18" s="207">
        <f t="shared" si="1"/>
        <v>75</v>
      </c>
    </row>
    <row r="19" spans="2:8" x14ac:dyDescent="0.3">
      <c r="B19" s="203">
        <v>13</v>
      </c>
      <c r="C19" s="204" t="s">
        <v>16</v>
      </c>
      <c r="D19" s="205" t="s">
        <v>34</v>
      </c>
      <c r="E19" s="206">
        <v>18</v>
      </c>
      <c r="F19" s="204">
        <f t="shared" si="0"/>
        <v>94.73684210526315</v>
      </c>
      <c r="G19" s="206">
        <v>8</v>
      </c>
      <c r="H19" s="207">
        <f t="shared" si="1"/>
        <v>100</v>
      </c>
    </row>
    <row r="20" spans="2:8" x14ac:dyDescent="0.3">
      <c r="B20" s="203">
        <v>14</v>
      </c>
      <c r="C20" s="204" t="s">
        <v>17</v>
      </c>
      <c r="D20" s="205" t="s">
        <v>92</v>
      </c>
      <c r="E20" s="206">
        <v>17</v>
      </c>
      <c r="F20" s="204">
        <f t="shared" si="0"/>
        <v>89.473684210526315</v>
      </c>
      <c r="G20" s="206">
        <v>4</v>
      </c>
      <c r="H20" s="207">
        <f t="shared" si="1"/>
        <v>50</v>
      </c>
    </row>
    <row r="21" spans="2:8" x14ac:dyDescent="0.3">
      <c r="B21" s="203">
        <v>15</v>
      </c>
      <c r="C21" s="204" t="s">
        <v>18</v>
      </c>
      <c r="D21" s="205" t="s">
        <v>93</v>
      </c>
      <c r="E21" s="206">
        <v>17</v>
      </c>
      <c r="F21" s="204">
        <f t="shared" si="0"/>
        <v>89.473684210526315</v>
      </c>
      <c r="G21" s="206">
        <v>6</v>
      </c>
      <c r="H21" s="207">
        <f t="shared" si="1"/>
        <v>75</v>
      </c>
    </row>
    <row r="22" spans="2:8" x14ac:dyDescent="0.3">
      <c r="B22" s="203">
        <v>16</v>
      </c>
      <c r="C22" s="204" t="s">
        <v>19</v>
      </c>
      <c r="D22" s="205" t="s">
        <v>94</v>
      </c>
      <c r="E22" s="206">
        <v>17</v>
      </c>
      <c r="F22" s="204">
        <f t="shared" si="0"/>
        <v>89.473684210526315</v>
      </c>
      <c r="G22" s="206">
        <v>8</v>
      </c>
      <c r="H22" s="207">
        <f t="shared" si="1"/>
        <v>100</v>
      </c>
    </row>
    <row r="23" spans="2:8" x14ac:dyDescent="0.3">
      <c r="B23" s="203">
        <v>17</v>
      </c>
      <c r="C23" s="204" t="s">
        <v>20</v>
      </c>
      <c r="D23" s="205" t="s">
        <v>95</v>
      </c>
      <c r="E23" s="206">
        <v>17</v>
      </c>
      <c r="F23" s="204">
        <f t="shared" si="0"/>
        <v>89.473684210526315</v>
      </c>
      <c r="G23" s="206">
        <v>8</v>
      </c>
      <c r="H23" s="207">
        <f t="shared" si="1"/>
        <v>100</v>
      </c>
    </row>
    <row r="24" spans="2:8" ht="15.75" thickBot="1" x14ac:dyDescent="0.35">
      <c r="B24" s="209">
        <v>18</v>
      </c>
      <c r="C24" s="210" t="s">
        <v>21</v>
      </c>
      <c r="D24" s="211" t="s">
        <v>96</v>
      </c>
      <c r="E24" s="212">
        <v>17</v>
      </c>
      <c r="F24" s="210">
        <f t="shared" si="0"/>
        <v>89.473684210526315</v>
      </c>
      <c r="G24" s="212">
        <v>8</v>
      </c>
      <c r="H24" s="213">
        <f t="shared" si="1"/>
        <v>100</v>
      </c>
    </row>
    <row r="25" spans="2:8" ht="16.5" x14ac:dyDescent="0.3">
      <c r="B25" s="73"/>
      <c r="C25" s="74"/>
      <c r="D25" s="75"/>
      <c r="E25" s="73"/>
      <c r="F25" s="76"/>
    </row>
    <row r="26" spans="2:8" ht="15.75" x14ac:dyDescent="0.3">
      <c r="B26" s="77"/>
      <c r="C26" s="78"/>
      <c r="D26" s="75"/>
      <c r="E26" s="73"/>
      <c r="F26" s="76"/>
    </row>
    <row r="27" spans="2:8" ht="16.5" x14ac:dyDescent="0.3">
      <c r="B27" s="214"/>
      <c r="C27" s="214"/>
      <c r="D27" s="75"/>
      <c r="E27" s="215"/>
      <c r="F27" s="216"/>
    </row>
    <row r="28" spans="2:8" ht="23.25" x14ac:dyDescent="0.35">
      <c r="B28" s="217" t="s">
        <v>139</v>
      </c>
      <c r="C28" s="218"/>
      <c r="D28" s="218"/>
      <c r="H28" s="219" t="s">
        <v>140</v>
      </c>
    </row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GYNAECOLOGY</vt:lpstr>
      <vt:lpstr>radiology</vt:lpstr>
      <vt:lpstr>forensic</vt:lpstr>
      <vt:lpstr>Pathology</vt:lpstr>
      <vt:lpstr>community</vt:lpstr>
      <vt:lpstr>Pharamc</vt:lpstr>
      <vt:lpstr>Micro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</dc:creator>
  <cp:lastModifiedBy>Siby Mareen. Varghese</cp:lastModifiedBy>
  <cp:lastPrinted>2019-06-05T03:44:38Z</cp:lastPrinted>
  <dcterms:created xsi:type="dcterms:W3CDTF">2017-12-04T04:36:33Z</dcterms:created>
  <dcterms:modified xsi:type="dcterms:W3CDTF">2019-06-06T09:20:20Z</dcterms:modified>
</cp:coreProperties>
</file>