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6"/>
  </bookViews>
  <sheets>
    <sheet name="pharmac" sheetId="11" r:id="rId1"/>
    <sheet name="community" sheetId="12" r:id="rId2"/>
    <sheet name="forensic" sheetId="14" r:id="rId3"/>
    <sheet name="micro" sheetId="15" r:id="rId4"/>
    <sheet name="Ortho" sheetId="16" r:id="rId5"/>
    <sheet name="medicine" sheetId="17" r:id="rId6"/>
    <sheet name="pathology" sheetId="18" r:id="rId7"/>
    <sheet name="Sheet2" sheetId="2" state="hidden" r:id="rId8"/>
  </sheets>
  <calcPr calcId="152511"/>
</workbook>
</file>

<file path=xl/calcChain.xml><?xml version="1.0" encoding="utf-8"?>
<calcChain xmlns="http://schemas.openxmlformats.org/spreadsheetml/2006/main">
  <c r="H24" i="18" l="1"/>
  <c r="F24" i="18"/>
  <c r="H23" i="18"/>
  <c r="F23" i="18"/>
  <c r="H22" i="18"/>
  <c r="F22" i="18"/>
  <c r="H21" i="18"/>
  <c r="F21" i="18"/>
  <c r="H20" i="18"/>
  <c r="F20" i="18"/>
  <c r="H19" i="18"/>
  <c r="F19" i="18"/>
  <c r="H18" i="18"/>
  <c r="F18" i="18"/>
  <c r="H17" i="18"/>
  <c r="F17" i="18"/>
  <c r="H16" i="18"/>
  <c r="F16" i="18"/>
  <c r="H15" i="18"/>
  <c r="F15" i="18"/>
  <c r="H14" i="18"/>
  <c r="F14" i="18"/>
  <c r="H13" i="18"/>
  <c r="F13" i="18"/>
  <c r="H12" i="18"/>
  <c r="F12" i="18"/>
  <c r="H11" i="18"/>
  <c r="F11" i="18"/>
  <c r="H10" i="18"/>
  <c r="F10" i="18"/>
  <c r="H9" i="18"/>
  <c r="F9" i="18"/>
  <c r="H8" i="18"/>
  <c r="F8" i="18"/>
  <c r="H7" i="18"/>
  <c r="F7" i="18"/>
  <c r="F26" i="17" l="1"/>
  <c r="G26" i="17" s="1"/>
  <c r="F25" i="17"/>
  <c r="G25" i="17" s="1"/>
  <c r="F24" i="17"/>
  <c r="G24" i="17" s="1"/>
  <c r="F23" i="17"/>
  <c r="G23" i="17" s="1"/>
  <c r="F22" i="17"/>
  <c r="G22" i="17" s="1"/>
  <c r="F21" i="17"/>
  <c r="G21" i="17" s="1"/>
  <c r="F20" i="17"/>
  <c r="G20" i="17" s="1"/>
  <c r="F19" i="17"/>
  <c r="G19" i="17" s="1"/>
  <c r="F18" i="17"/>
  <c r="G18" i="17" s="1"/>
  <c r="F17" i="17"/>
  <c r="G17" i="17" s="1"/>
  <c r="F16" i="17"/>
  <c r="G16" i="17" s="1"/>
  <c r="F15" i="17"/>
  <c r="G15" i="17" s="1"/>
  <c r="F14" i="17"/>
  <c r="G14" i="17" s="1"/>
  <c r="F13" i="17"/>
  <c r="G13" i="17" s="1"/>
  <c r="F12" i="17"/>
  <c r="G12" i="17" s="1"/>
  <c r="F11" i="17"/>
  <c r="G11" i="17" s="1"/>
  <c r="F10" i="17"/>
  <c r="G10" i="17" s="1"/>
  <c r="F9" i="17"/>
  <c r="G9" i="17" s="1"/>
  <c r="D22" i="16" l="1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H24" i="15" l="1"/>
  <c r="F24" i="15"/>
  <c r="H23" i="15"/>
  <c r="F23" i="15"/>
  <c r="H22" i="15"/>
  <c r="F22" i="15"/>
  <c r="H21" i="15"/>
  <c r="F21" i="15"/>
  <c r="H20" i="15"/>
  <c r="F20" i="15"/>
  <c r="H19" i="15"/>
  <c r="F19" i="15"/>
  <c r="H18" i="15"/>
  <c r="F18" i="15"/>
  <c r="H17" i="15"/>
  <c r="F17" i="15"/>
  <c r="H16" i="15"/>
  <c r="F16" i="15"/>
  <c r="H15" i="15"/>
  <c r="F15" i="15"/>
  <c r="H14" i="15"/>
  <c r="F14" i="15"/>
  <c r="H13" i="15"/>
  <c r="F13" i="15"/>
  <c r="H12" i="15"/>
  <c r="F12" i="15"/>
  <c r="H11" i="15"/>
  <c r="F11" i="15"/>
  <c r="H10" i="15"/>
  <c r="F10" i="15"/>
  <c r="H9" i="15"/>
  <c r="F9" i="15"/>
  <c r="H8" i="15"/>
  <c r="F8" i="15"/>
  <c r="H7" i="15"/>
  <c r="F7" i="15"/>
  <c r="J23" i="14" l="1"/>
  <c r="H23" i="14"/>
  <c r="J22" i="14"/>
  <c r="H22" i="14"/>
  <c r="J21" i="14"/>
  <c r="H21" i="14"/>
  <c r="J20" i="14"/>
  <c r="H20" i="14"/>
  <c r="J19" i="14"/>
  <c r="H19" i="14"/>
  <c r="J18" i="14"/>
  <c r="H18" i="14"/>
  <c r="J17" i="14"/>
  <c r="H17" i="14"/>
  <c r="J16" i="14"/>
  <c r="H16" i="14"/>
  <c r="J15" i="14"/>
  <c r="H15" i="14"/>
  <c r="J14" i="14"/>
  <c r="H14" i="14"/>
  <c r="J13" i="14"/>
  <c r="H13" i="14"/>
  <c r="J12" i="14"/>
  <c r="H12" i="14"/>
  <c r="J11" i="14"/>
  <c r="H11" i="14"/>
  <c r="J10" i="14"/>
  <c r="H10" i="14"/>
  <c r="J9" i="14"/>
  <c r="H9" i="14"/>
  <c r="J8" i="14"/>
  <c r="H8" i="14"/>
  <c r="J7" i="14"/>
  <c r="H7" i="14"/>
  <c r="J6" i="14"/>
  <c r="H6" i="14"/>
  <c r="G8" i="11" l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7" i="11"/>
</calcChain>
</file>

<file path=xl/sharedStrings.xml><?xml version="1.0" encoding="utf-8"?>
<sst xmlns="http://schemas.openxmlformats.org/spreadsheetml/2006/main" count="296" uniqueCount="144">
  <si>
    <t>SL. NO:</t>
  </si>
  <si>
    <t>ROLL NO:</t>
  </si>
  <si>
    <t>NAME</t>
  </si>
  <si>
    <t>THEORY</t>
  </si>
  <si>
    <t xml:space="preserve">PRACTICALS </t>
  </si>
  <si>
    <t>DEPARTMENT OF PHARMACOLOGY</t>
  </si>
  <si>
    <t>HOD</t>
  </si>
  <si>
    <t>04/16</t>
  </si>
  <si>
    <t>06/16</t>
  </si>
  <si>
    <t>21/16</t>
  </si>
  <si>
    <t>33/16</t>
  </si>
  <si>
    <t>35/16</t>
  </si>
  <si>
    <t>36/16</t>
  </si>
  <si>
    <t>46/16</t>
  </si>
  <si>
    <t>50/16</t>
  </si>
  <si>
    <t>57/16</t>
  </si>
  <si>
    <t>58/16</t>
  </si>
  <si>
    <t>59/16</t>
  </si>
  <si>
    <t>62/16</t>
  </si>
  <si>
    <t>72/16</t>
  </si>
  <si>
    <t>79/16</t>
  </si>
  <si>
    <t>80/16</t>
  </si>
  <si>
    <t>83/16</t>
  </si>
  <si>
    <t>84/16</t>
  </si>
  <si>
    <t>92/16</t>
  </si>
  <si>
    <t>AFSAL K</t>
  </si>
  <si>
    <t xml:space="preserve">ALAN SAJI </t>
  </si>
  <si>
    <t>BASIL N P</t>
  </si>
  <si>
    <t xml:space="preserve">HANNAH MARY SHINE </t>
  </si>
  <si>
    <t>HARIKUMAR H</t>
  </si>
  <si>
    <t>JANAKI PANICKER</t>
  </si>
  <si>
    <t xml:space="preserve">KARTHIK LAL </t>
  </si>
  <si>
    <t>LEVIN THAMPAN VARGHESE</t>
  </si>
  <si>
    <t>MRIDULA MARIA JACOB</t>
  </si>
  <si>
    <t xml:space="preserve">MUHAMMED IRFAN </t>
  </si>
  <si>
    <t>MUHAMMED KAIZ</t>
  </si>
  <si>
    <t>NAYANA ANILKUMAR</t>
  </si>
  <si>
    <t>ROHIT GIGI</t>
  </si>
  <si>
    <t>SANNY SARA SAMSON</t>
  </si>
  <si>
    <t xml:space="preserve">SARA MATHEW </t>
  </si>
  <si>
    <t>SHERIN S JOSEPH</t>
  </si>
  <si>
    <t>SREEHARI S RISHI</t>
  </si>
  <si>
    <t>VINAYAK V</t>
  </si>
  <si>
    <t xml:space="preserve">DEPT OF PHARMACOLOGY </t>
  </si>
  <si>
    <t>%</t>
  </si>
  <si>
    <t>STUDENTS ATTENDANCE (ADDITIONAL BATCH)- JANUARY-2019</t>
  </si>
  <si>
    <t>TOTAL HRS(16)</t>
  </si>
  <si>
    <t>TOTAL HRS-6</t>
  </si>
  <si>
    <t>Roll No</t>
  </si>
  <si>
    <t>Name</t>
  </si>
  <si>
    <t xml:space="preserve"> 4thSem.Th. attendance</t>
  </si>
  <si>
    <t>Total Attendance</t>
  </si>
  <si>
    <t>Total Hrs</t>
  </si>
  <si>
    <t>Percentage</t>
  </si>
  <si>
    <t>1</t>
  </si>
  <si>
    <t>A</t>
  </si>
  <si>
    <t>2</t>
  </si>
  <si>
    <t>ALAN SAJI</t>
  </si>
  <si>
    <t>3</t>
  </si>
  <si>
    <t>4</t>
  </si>
  <si>
    <t>HANNAH MARY SHINE</t>
  </si>
  <si>
    <t>5</t>
  </si>
  <si>
    <t>HARI KUMAR H</t>
  </si>
  <si>
    <t>6</t>
  </si>
  <si>
    <t>7</t>
  </si>
  <si>
    <t>KARTHIK LAL</t>
  </si>
  <si>
    <t>8</t>
  </si>
  <si>
    <t>LEVIN THAMBAN VARGHESE</t>
  </si>
  <si>
    <t>9</t>
  </si>
  <si>
    <t>10</t>
  </si>
  <si>
    <t>MUHAMMED GAIZ</t>
  </si>
  <si>
    <t>11</t>
  </si>
  <si>
    <t>MUHAMMED IRFAN</t>
  </si>
  <si>
    <t>12</t>
  </si>
  <si>
    <t>13</t>
  </si>
  <si>
    <t>ROHIT Jiji</t>
  </si>
  <si>
    <t>14</t>
  </si>
  <si>
    <t>15</t>
  </si>
  <si>
    <t>SARA MATHEW</t>
  </si>
  <si>
    <t>16</t>
  </si>
  <si>
    <t>17</t>
  </si>
  <si>
    <t>18</t>
  </si>
  <si>
    <t>VINAYAK. V.</t>
  </si>
  <si>
    <t>FORENSIC MEDICINE &amp; TOXICOLOGY</t>
  </si>
  <si>
    <t>Statement of Attendance</t>
  </si>
  <si>
    <t>2016 Additional Batch Attendance In The Month of January 2019</t>
  </si>
  <si>
    <t>Theory</t>
  </si>
  <si>
    <t>Practical</t>
  </si>
  <si>
    <t>SL NO:</t>
  </si>
  <si>
    <t>TOTAL (18 hrs)</t>
  </si>
  <si>
    <t>TOTAL (8hrs)</t>
  </si>
  <si>
    <t>LEVIN THAMBAN VARGHEESE</t>
  </si>
  <si>
    <t>MRIDHULA MARIA JACOB</t>
  </si>
  <si>
    <t>BELIEVERS CHURCH MEDICAL COLLEGE</t>
  </si>
  <si>
    <t>DEPARTMENT OF MICROBIOLOGY</t>
  </si>
  <si>
    <t xml:space="preserve">2016 MBBS-ADDITIONAL BATCH </t>
  </si>
  <si>
    <t>THEORY &amp; PRACTICAL ATTENDANCE FOR JANUARY - 2019</t>
  </si>
  <si>
    <t>PRACTICAL</t>
  </si>
  <si>
    <t>TOTAL           (16 Hrs)</t>
  </si>
  <si>
    <t>TOTAL         (8 Hrs)</t>
  </si>
  <si>
    <t xml:space="preserve">AFSAL K </t>
  </si>
  <si>
    <t>BASIL N.P</t>
  </si>
  <si>
    <t xml:space="preserve">HARIKUMAR H </t>
  </si>
  <si>
    <t xml:space="preserve">JANAKI PANICKER </t>
  </si>
  <si>
    <t xml:space="preserve">LEVIN THAMBAN VARGHESE </t>
  </si>
  <si>
    <t xml:space="preserve">MRIDULA MARIA JACOB </t>
  </si>
  <si>
    <t xml:space="preserve">MUHAMMED KAIZ </t>
  </si>
  <si>
    <t xml:space="preserve">NAYANA ANILKUMAR </t>
  </si>
  <si>
    <t xml:space="preserve">SANNY SARA SAMSON </t>
  </si>
  <si>
    <t xml:space="preserve">SHERIN S JOSEPH </t>
  </si>
  <si>
    <t xml:space="preserve">SREEHARI S RISHI </t>
  </si>
  <si>
    <t xml:space="preserve">VINAYAK V </t>
  </si>
  <si>
    <t xml:space="preserve">Prof &amp; Head of Dept of Microbiology </t>
  </si>
  <si>
    <t>BELIEVERS CHURCH MEDICAL COLLEGE HOSPITAL</t>
  </si>
  <si>
    <t>DEPARTMENT OF ORTHOPAEDICS</t>
  </si>
  <si>
    <t xml:space="preserve"> CLINICAL POSTING ATTENDANCE OF ADDITIONAL STUDENTS 2016 BATCH FOR THE PERIOD FROM                                                                                                                                                                                                            16/01/2019 TO 26/01/2019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</si>
  <si>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</si>
  <si>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 xml:space="preserve">NAME </t>
  </si>
  <si>
    <t>ATTENDANCE (TOTAL - 27 HRS.)</t>
  </si>
  <si>
    <t>PERCENTAGE</t>
  </si>
  <si>
    <t>AFSAL.K.</t>
  </si>
  <si>
    <t>HARIKUMAR.H</t>
  </si>
  <si>
    <t>BASIL N.P.</t>
  </si>
  <si>
    <t>VINAYAK.V</t>
  </si>
  <si>
    <t xml:space="preserve">BELIEVERS CHURCH MEDICAL COLLEGE HOSPITAL </t>
  </si>
  <si>
    <t>DEPARTMENT OF INTERNAL MEDICINE</t>
  </si>
  <si>
    <t>4th SEMESTER (2016 - ADDITIONAL BATCH) CLINICAL ATTENDANCE</t>
  </si>
  <si>
    <t>Date: 27/01/2019 to 18/01/2019</t>
  </si>
  <si>
    <t>TIME: 9.30 am - 12.30 Pm</t>
  </si>
  <si>
    <t>No. of Days   (18)</t>
  </si>
  <si>
    <t>Total Hours   (54 hrs)</t>
  </si>
  <si>
    <t>ADDITIONAL BATCH</t>
  </si>
  <si>
    <t>SL.NO</t>
  </si>
  <si>
    <t>ROLL</t>
  </si>
  <si>
    <t>NAME OF THE STUDENT</t>
  </si>
  <si>
    <t>AFSAL. K</t>
  </si>
  <si>
    <t>BASIL. N.P</t>
  </si>
  <si>
    <t>HARIKUMAR. H</t>
  </si>
  <si>
    <t>SHERIN. S. JOSEPH</t>
  </si>
  <si>
    <t>SREEHARI. S. RISHI</t>
  </si>
  <si>
    <t>DEPARTMENT OF PATHOLOGY</t>
  </si>
  <si>
    <t>THEORY &amp; PRACTICAL MONTHLY ATTENDANCE FOR JANUARY-2019</t>
  </si>
  <si>
    <t>TOTAL               ( 15 Hrs)</t>
  </si>
  <si>
    <t>TOTAL HOURS (17)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</si>
</sst>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b/>
      <sz val="24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4"/>
      <color rgb="FF000000"/>
      <name val="Bookman Old Style"/>
      <family val="1"/>
    </font>
    <font>
      <sz val="14"/>
      <color rgb="FF000000"/>
      <name val="Bookman Old Style"/>
      <family val="1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sz val="11"/>
      <color theme="1"/>
      <name val="Bookman Old Style"/>
      <family val="1"/>
    </font>
    <font>
      <sz val="11"/>
      <color rgb="FF000000"/>
      <name val="Calibri"/>
      <family val="2"/>
      <scheme val="minor"/>
    </font>
    <font>
      <b/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Bookman Old Style"/>
      <family val="1"/>
    </font>
    <font>
      <b/>
      <sz val="10.5"/>
      <color rgb="FF000000"/>
      <name val="Bookman Old Style"/>
      <family val="1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20"/>
      <color theme="1"/>
      <name val="Andalus"/>
      <family val="1"/>
    </font>
    <font>
      <b/>
      <sz val="14"/>
      <color theme="1"/>
      <name val="Andalus"/>
      <family val="1"/>
    </font>
    <font>
      <b/>
      <sz val="16"/>
      <color theme="1"/>
      <name val="Andalus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b/>
      <sz val="10"/>
      <color theme="1"/>
      <name val="Andalus"/>
      <family val="1"/>
    </font>
    <font>
      <b/>
      <sz val="11"/>
      <color theme="1"/>
      <name val="Andalus"/>
      <family val="1"/>
    </font>
    <font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sz val="21"/>
      <color theme="1"/>
      <name val="Bookman Old Style"/>
      <family val="1"/>
    </font>
    <font>
      <b/>
      <sz val="18"/>
      <color rgb="FF000000"/>
      <name val="Bookman Old Style"/>
      <family val="1"/>
    </font>
    <font>
      <b/>
      <sz val="16"/>
      <color rgb="FF000000"/>
      <name val="Bookman Old Style"/>
      <family val="1"/>
    </font>
    <font>
      <b/>
      <sz val="12"/>
      <color theme="1"/>
      <name val="Bookman Old Style"/>
      <family val="1"/>
    </font>
    <font>
      <sz val="12"/>
      <color rgb="FF000000"/>
      <name val="Bookman Old Style"/>
      <family val="1"/>
    </font>
    <font>
      <b/>
      <sz val="11"/>
      <color theme="1"/>
      <name val="Booksman old style"/>
    </font>
    <font>
      <b/>
      <sz val="12"/>
      <color theme="1"/>
      <name val="Times New Roman"/>
      <family val="1"/>
    </font>
    <font>
      <sz val="12"/>
      <color theme="1"/>
      <name val="Booksman old style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4" fillId="0" borderId="0"/>
  </cellStyleXfs>
  <cellXfs count="204">
    <xf numFmtId="0" fontId="0" fillId="0" borderId="0" xfId="0"/>
    <xf numFmtId="0" fontId="3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/>
    <xf numFmtId="0" fontId="7" fillId="2" borderId="4" xfId="0" applyFont="1" applyFill="1" applyBorder="1" applyAlignment="1">
      <alignment horizontal="left" vertical="top" wrapText="1"/>
    </xf>
    <xf numFmtId="49" fontId="7" fillId="0" borderId="4" xfId="0" applyNumberFormat="1" applyFont="1" applyBorder="1"/>
    <xf numFmtId="0" fontId="7" fillId="0" borderId="4" xfId="0" applyFont="1" applyBorder="1"/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top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16"/>
    </xf>
    <xf numFmtId="0" fontId="14" fillId="0" borderId="0" xfId="0" applyFont="1" applyBorder="1"/>
    <xf numFmtId="0" fontId="14" fillId="0" borderId="0" xfId="0" applyFont="1" applyBorder="1" applyAlignment="1">
      <alignment horizontal="left" indent="8"/>
    </xf>
    <xf numFmtId="0" fontId="14" fillId="0" borderId="0" xfId="0" applyFont="1" applyBorder="1" applyAlignment="1">
      <alignment horizontal="left" indent="16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49" fontId="18" fillId="0" borderId="8" xfId="0" applyNumberFormat="1" applyFont="1" applyBorder="1" applyAlignment="1">
      <alignment horizontal="right" wrapText="1"/>
    </xf>
    <xf numFmtId="0" fontId="18" fillId="0" borderId="9" xfId="0" applyFont="1" applyBorder="1" applyAlignment="1">
      <alignment horizontal="right" wrapText="1"/>
    </xf>
    <xf numFmtId="0" fontId="17" fillId="0" borderId="4" xfId="0" applyFont="1" applyBorder="1" applyAlignment="1">
      <alignment horizontal="right"/>
    </xf>
    <xf numFmtId="0" fontId="0" fillId="0" borderId="4" xfId="0" applyFill="1" applyBorder="1"/>
    <xf numFmtId="0" fontId="19" fillId="0" borderId="4" xfId="0" applyFont="1" applyBorder="1" applyAlignment="1">
      <alignment wrapText="1"/>
    </xf>
    <xf numFmtId="0" fontId="0" fillId="0" borderId="4" xfId="0" applyBorder="1" applyAlignment="1">
      <alignment horizontal="right"/>
    </xf>
    <xf numFmtId="49" fontId="18" fillId="0" borderId="10" xfId="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49" fontId="18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0" fillId="0" borderId="0" xfId="0" applyFill="1" applyBorder="1"/>
    <xf numFmtId="0" fontId="22" fillId="0" borderId="4" xfId="0" applyFont="1" applyBorder="1" applyAlignment="1">
      <alignment vertical="top"/>
    </xf>
    <xf numFmtId="0" fontId="24" fillId="0" borderId="4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6" fillId="0" borderId="0" xfId="0" applyFont="1"/>
    <xf numFmtId="0" fontId="28" fillId="0" borderId="0" xfId="0" applyFont="1"/>
    <xf numFmtId="0" fontId="28" fillId="0" borderId="0" xfId="0" applyFont="1" applyBorder="1"/>
    <xf numFmtId="0" fontId="15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left" vertical="center" wrapText="1"/>
    </xf>
    <xf numFmtId="1" fontId="27" fillId="0" borderId="2" xfId="0" applyNumberFormat="1" applyFont="1" applyBorder="1" applyAlignment="1">
      <alignment horizontal="center" vertical="center"/>
    </xf>
    <xf numFmtId="1" fontId="33" fillId="0" borderId="16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1" fontId="33" fillId="0" borderId="4" xfId="0" applyNumberFormat="1" applyFont="1" applyBorder="1" applyAlignment="1">
      <alignment horizontal="center" vertical="center"/>
    </xf>
    <xf numFmtId="1" fontId="33" fillId="0" borderId="4" xfId="0" applyNumberFormat="1" applyFont="1" applyBorder="1" applyAlignment="1">
      <alignment horizontal="left" vertical="center" wrapText="1"/>
    </xf>
    <xf numFmtId="1" fontId="27" fillId="0" borderId="4" xfId="0" applyNumberFormat="1" applyFont="1" applyBorder="1" applyAlignment="1">
      <alignment horizontal="center" vertical="center"/>
    </xf>
    <xf numFmtId="1" fontId="33" fillId="0" borderId="20" xfId="0" applyNumberFormat="1" applyFont="1" applyBorder="1" applyAlignment="1">
      <alignment horizontal="center" vertical="center"/>
    </xf>
    <xf numFmtId="1" fontId="33" fillId="2" borderId="4" xfId="0" applyNumberFormat="1" applyFont="1" applyFill="1" applyBorder="1" applyAlignment="1">
      <alignment horizontal="left" vertical="center" wrapText="1"/>
    </xf>
    <xf numFmtId="1" fontId="27" fillId="0" borderId="21" xfId="0" applyNumberFormat="1" applyFont="1" applyBorder="1" applyAlignment="1">
      <alignment horizontal="center" vertical="center"/>
    </xf>
    <xf numFmtId="1" fontId="33" fillId="0" borderId="22" xfId="0" applyNumberFormat="1" applyFont="1" applyBorder="1" applyAlignment="1">
      <alignment horizontal="center" vertical="center"/>
    </xf>
    <xf numFmtId="1" fontId="33" fillId="0" borderId="22" xfId="0" applyNumberFormat="1" applyFont="1" applyBorder="1" applyAlignment="1">
      <alignment horizontal="left" vertical="center" wrapText="1"/>
    </xf>
    <xf numFmtId="1" fontId="27" fillId="0" borderId="22" xfId="0" applyNumberFormat="1" applyFont="1" applyBorder="1" applyAlignment="1">
      <alignment horizontal="center" vertical="center"/>
    </xf>
    <xf numFmtId="1" fontId="33" fillId="0" borderId="2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center" vertical="top"/>
    </xf>
    <xf numFmtId="0" fontId="32" fillId="0" borderId="0" xfId="0" applyFont="1" applyBorder="1"/>
    <xf numFmtId="0" fontId="32" fillId="0" borderId="0" xfId="0" applyFont="1" applyBorder="1" applyAlignment="1">
      <alignment horizontal="left" indent="5"/>
    </xf>
    <xf numFmtId="0" fontId="32" fillId="0" borderId="0" xfId="0" applyFont="1" applyBorder="1" applyAlignment="1"/>
    <xf numFmtId="0" fontId="4" fillId="0" borderId="0" xfId="0" applyFont="1" applyBorder="1" applyAlignment="1"/>
    <xf numFmtId="0" fontId="34" fillId="0" borderId="4" xfId="0" applyFont="1" applyBorder="1" applyAlignment="1">
      <alignment horizontal="center" vertical="center" wrapText="1"/>
    </xf>
    <xf numFmtId="0" fontId="35" fillId="0" borderId="0" xfId="0" applyFont="1"/>
    <xf numFmtId="0" fontId="36" fillId="0" borderId="4" xfId="0" applyFont="1" applyBorder="1" applyAlignment="1">
      <alignment horizontal="center"/>
    </xf>
    <xf numFmtId="0" fontId="36" fillId="0" borderId="4" xfId="0" applyFont="1" applyBorder="1"/>
    <xf numFmtId="1" fontId="36" fillId="0" borderId="4" xfId="0" applyNumberFormat="1" applyFont="1" applyBorder="1" applyAlignment="1">
      <alignment horizontal="center"/>
    </xf>
    <xf numFmtId="0" fontId="36" fillId="0" borderId="4" xfId="0" applyFont="1" applyFill="1" applyBorder="1"/>
    <xf numFmtId="0" fontId="46" fillId="0" borderId="3" xfId="0" applyNumberFormat="1" applyFont="1" applyBorder="1" applyAlignment="1">
      <alignment horizontal="center" wrapText="1"/>
    </xf>
    <xf numFmtId="49" fontId="46" fillId="0" borderId="4" xfId="0" applyNumberFormat="1" applyFont="1" applyBorder="1"/>
    <xf numFmtId="0" fontId="46" fillId="0" borderId="4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" xfId="0" applyNumberFormat="1" applyFont="1" applyBorder="1"/>
    <xf numFmtId="49" fontId="48" fillId="0" borderId="4" xfId="0" applyNumberFormat="1" applyFont="1" applyBorder="1"/>
    <xf numFmtId="0" fontId="48" fillId="0" borderId="4" xfId="0" applyFont="1" applyBorder="1" applyAlignment="1">
      <alignment horizontal="left" vertical="top" wrapText="1"/>
    </xf>
    <xf numFmtId="2" fontId="47" fillId="3" borderId="32" xfId="0" applyNumberFormat="1" applyFont="1" applyFill="1" applyBorder="1" applyAlignment="1">
      <alignment horizontal="center"/>
    </xf>
    <xf numFmtId="0" fontId="48" fillId="2" borderId="4" xfId="0" applyFont="1" applyFill="1" applyBorder="1" applyAlignment="1">
      <alignment horizontal="left" vertical="top" wrapText="1"/>
    </xf>
    <xf numFmtId="2" fontId="47" fillId="2" borderId="32" xfId="0" applyNumberFormat="1" applyFont="1" applyFill="1" applyBorder="1" applyAlignment="1">
      <alignment horizontal="center"/>
    </xf>
    <xf numFmtId="1" fontId="47" fillId="2" borderId="32" xfId="0" applyNumberFormat="1" applyFont="1" applyFill="1" applyBorder="1" applyAlignment="1">
      <alignment horizontal="center"/>
    </xf>
    <xf numFmtId="0" fontId="48" fillId="0" borderId="4" xfId="0" applyFont="1" applyBorder="1" applyAlignment="1">
      <alignment horizontal="left" vertical="top"/>
    </xf>
    <xf numFmtId="0" fontId="48" fillId="2" borderId="4" xfId="0" applyFont="1" applyFill="1" applyBorder="1" applyAlignment="1">
      <alignment vertical="top" wrapText="1"/>
    </xf>
    <xf numFmtId="0" fontId="48" fillId="0" borderId="21" xfId="0" applyNumberFormat="1" applyFont="1" applyBorder="1"/>
    <xf numFmtId="49" fontId="48" fillId="0" borderId="22" xfId="0" applyNumberFormat="1" applyFont="1" applyBorder="1"/>
    <xf numFmtId="0" fontId="48" fillId="0" borderId="22" xfId="0" applyFont="1" applyBorder="1" applyAlignment="1">
      <alignment horizontal="left" vertical="top"/>
    </xf>
    <xf numFmtId="0" fontId="47" fillId="0" borderId="33" xfId="0" applyFont="1" applyBorder="1" applyAlignment="1">
      <alignment horizontal="center"/>
    </xf>
    <xf numFmtId="2" fontId="47" fillId="2" borderId="33" xfId="0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7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0" fontId="42" fillId="0" borderId="24" xfId="0" applyFont="1" applyBorder="1" applyAlignment="1">
      <alignment horizontal="center" vertical="top"/>
    </xf>
    <xf numFmtId="0" fontId="42" fillId="0" borderId="25" xfId="0" applyFont="1" applyBorder="1" applyAlignment="1">
      <alignment horizontal="center" vertical="top"/>
    </xf>
    <xf numFmtId="0" fontId="42" fillId="0" borderId="26" xfId="0" applyFont="1" applyBorder="1" applyAlignment="1">
      <alignment horizontal="center" vertical="top"/>
    </xf>
    <xf numFmtId="0" fontId="43" fillId="0" borderId="27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5" fillId="0" borderId="28" xfId="1" applyFont="1" applyBorder="1" applyAlignment="1">
      <alignment horizontal="center" vertical="center"/>
    </xf>
    <xf numFmtId="0" fontId="45" fillId="0" borderId="29" xfId="1" applyFont="1" applyBorder="1" applyAlignment="1">
      <alignment horizontal="center" vertical="center"/>
    </xf>
    <xf numFmtId="0" fontId="45" fillId="0" borderId="30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" fontId="6" fillId="0" borderId="3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20" sqref="L20"/>
    </sheetView>
  </sheetViews>
  <sheetFormatPr defaultRowHeight="15"/>
  <cols>
    <col min="1" max="1" width="6.28515625" customWidth="1"/>
    <col min="2" max="2" width="6.5703125" customWidth="1"/>
    <col min="3" max="3" width="25.5703125" customWidth="1"/>
    <col min="5" max="5" width="7.85546875" customWidth="1"/>
    <col min="7" max="7" width="9.28515625" customWidth="1"/>
  </cols>
  <sheetData>
    <row r="1" spans="1:7">
      <c r="A1" s="115"/>
      <c r="B1" s="115"/>
      <c r="C1" s="115"/>
      <c r="D1" s="115"/>
      <c r="E1" s="115"/>
      <c r="F1" s="115"/>
      <c r="G1" s="115"/>
    </row>
    <row r="2" spans="1:7">
      <c r="A2" s="115" t="s">
        <v>5</v>
      </c>
      <c r="B2" s="115"/>
      <c r="C2" s="115"/>
      <c r="D2" s="115"/>
      <c r="E2" s="115"/>
      <c r="F2" s="115"/>
      <c r="G2" s="115"/>
    </row>
    <row r="3" spans="1:7">
      <c r="A3" s="116" t="s">
        <v>45</v>
      </c>
      <c r="B3" s="116"/>
      <c r="C3" s="116"/>
      <c r="D3" s="116"/>
      <c r="E3" s="116"/>
      <c r="F3" s="116"/>
      <c r="G3" s="116"/>
    </row>
    <row r="4" spans="1:7">
      <c r="A4" s="117" t="s">
        <v>0</v>
      </c>
      <c r="B4" s="117" t="s">
        <v>1</v>
      </c>
      <c r="C4" s="118" t="s">
        <v>2</v>
      </c>
      <c r="D4" s="118" t="s">
        <v>3</v>
      </c>
      <c r="E4" s="118"/>
      <c r="F4" s="118" t="s">
        <v>4</v>
      </c>
      <c r="G4" s="118"/>
    </row>
    <row r="5" spans="1:7">
      <c r="A5" s="117"/>
      <c r="B5" s="117"/>
      <c r="C5" s="118"/>
      <c r="D5" s="114" t="s">
        <v>46</v>
      </c>
      <c r="E5" s="114" t="s">
        <v>44</v>
      </c>
      <c r="F5" s="114" t="s">
        <v>47</v>
      </c>
      <c r="G5" s="114" t="s">
        <v>44</v>
      </c>
    </row>
    <row r="6" spans="1:7">
      <c r="A6" s="117"/>
      <c r="B6" s="117"/>
      <c r="C6" s="118"/>
      <c r="D6" s="114"/>
      <c r="E6" s="114"/>
      <c r="F6" s="114"/>
      <c r="G6" s="114"/>
    </row>
    <row r="7" spans="1:7" ht="18.75">
      <c r="A7" s="14">
        <v>1</v>
      </c>
      <c r="B7" s="22" t="s">
        <v>7</v>
      </c>
      <c r="C7" s="15" t="s">
        <v>25</v>
      </c>
      <c r="D7" s="16">
        <v>6</v>
      </c>
      <c r="E7" s="17">
        <f>D7/16*100</f>
        <v>37.5</v>
      </c>
      <c r="F7" s="16">
        <v>2</v>
      </c>
      <c r="G7" s="33">
        <f>F7/6*100</f>
        <v>33.333333333333329</v>
      </c>
    </row>
    <row r="8" spans="1:7" ht="18.75">
      <c r="A8" s="14">
        <v>2</v>
      </c>
      <c r="B8" s="22" t="s">
        <v>8</v>
      </c>
      <c r="C8" s="18" t="s">
        <v>26</v>
      </c>
      <c r="D8" s="16">
        <v>14</v>
      </c>
      <c r="E8" s="17">
        <f t="shared" ref="E8:E24" si="0">D8/16*100</f>
        <v>87.5</v>
      </c>
      <c r="F8" s="16">
        <v>6</v>
      </c>
      <c r="G8" s="33">
        <f t="shared" ref="G8:G24" si="1">F8/6*100</f>
        <v>100</v>
      </c>
    </row>
    <row r="9" spans="1:7" ht="18.75">
      <c r="A9" s="14">
        <v>3</v>
      </c>
      <c r="B9" s="22" t="s">
        <v>9</v>
      </c>
      <c r="C9" s="15" t="s">
        <v>27</v>
      </c>
      <c r="D9" s="16">
        <v>11</v>
      </c>
      <c r="E9" s="17">
        <f t="shared" si="0"/>
        <v>68.75</v>
      </c>
      <c r="F9" s="16">
        <v>6</v>
      </c>
      <c r="G9" s="33">
        <f t="shared" si="1"/>
        <v>100</v>
      </c>
    </row>
    <row r="10" spans="1:7" ht="18.75">
      <c r="A10" s="14">
        <v>4</v>
      </c>
      <c r="B10" s="22" t="s">
        <v>10</v>
      </c>
      <c r="C10" s="15" t="s">
        <v>28</v>
      </c>
      <c r="D10" s="16">
        <v>12</v>
      </c>
      <c r="E10" s="17">
        <f t="shared" si="0"/>
        <v>75</v>
      </c>
      <c r="F10" s="16">
        <v>6</v>
      </c>
      <c r="G10" s="33">
        <f t="shared" si="1"/>
        <v>100</v>
      </c>
    </row>
    <row r="11" spans="1:7" ht="18.75">
      <c r="A11" s="14">
        <v>5</v>
      </c>
      <c r="B11" s="22" t="s">
        <v>11</v>
      </c>
      <c r="C11" s="15" t="s">
        <v>29</v>
      </c>
      <c r="D11" s="16">
        <v>16</v>
      </c>
      <c r="E11" s="17">
        <f t="shared" si="0"/>
        <v>100</v>
      </c>
      <c r="F11" s="16">
        <v>6</v>
      </c>
      <c r="G11" s="33">
        <f t="shared" si="1"/>
        <v>100</v>
      </c>
    </row>
    <row r="12" spans="1:7" ht="18.75">
      <c r="A12" s="14">
        <v>6</v>
      </c>
      <c r="B12" s="22" t="s">
        <v>12</v>
      </c>
      <c r="C12" s="15" t="s">
        <v>30</v>
      </c>
      <c r="D12" s="16">
        <v>14</v>
      </c>
      <c r="E12" s="17">
        <f t="shared" si="0"/>
        <v>87.5</v>
      </c>
      <c r="F12" s="16">
        <v>6</v>
      </c>
      <c r="G12" s="33">
        <f t="shared" si="1"/>
        <v>100</v>
      </c>
    </row>
    <row r="13" spans="1:7" ht="18.75">
      <c r="A13" s="14">
        <v>7</v>
      </c>
      <c r="B13" s="22" t="s">
        <v>13</v>
      </c>
      <c r="C13" s="15" t="s">
        <v>31</v>
      </c>
      <c r="D13" s="16">
        <v>14</v>
      </c>
      <c r="E13" s="17">
        <f t="shared" si="0"/>
        <v>87.5</v>
      </c>
      <c r="F13" s="16">
        <v>6</v>
      </c>
      <c r="G13" s="33">
        <f t="shared" si="1"/>
        <v>100</v>
      </c>
    </row>
    <row r="14" spans="1:7" ht="17.25" customHeight="1">
      <c r="A14" s="14">
        <v>8</v>
      </c>
      <c r="B14" s="22" t="s">
        <v>14</v>
      </c>
      <c r="C14" s="19" t="s">
        <v>32</v>
      </c>
      <c r="D14" s="16">
        <v>10</v>
      </c>
      <c r="E14" s="17">
        <f t="shared" si="0"/>
        <v>62.5</v>
      </c>
      <c r="F14" s="16">
        <v>2</v>
      </c>
      <c r="G14" s="33">
        <f t="shared" si="1"/>
        <v>33.333333333333329</v>
      </c>
    </row>
    <row r="15" spans="1:7" ht="18.75">
      <c r="A15" s="14">
        <v>9</v>
      </c>
      <c r="B15" s="22" t="s">
        <v>15</v>
      </c>
      <c r="C15" s="20" t="s">
        <v>33</v>
      </c>
      <c r="D15" s="16">
        <v>13</v>
      </c>
      <c r="E15" s="17">
        <f t="shared" si="0"/>
        <v>81.25</v>
      </c>
      <c r="F15" s="16">
        <v>4</v>
      </c>
      <c r="G15" s="33">
        <f t="shared" si="1"/>
        <v>66.666666666666657</v>
      </c>
    </row>
    <row r="16" spans="1:7" ht="18.75">
      <c r="A16" s="14">
        <v>10</v>
      </c>
      <c r="B16" s="22" t="s">
        <v>16</v>
      </c>
      <c r="C16" s="15" t="s">
        <v>34</v>
      </c>
      <c r="D16" s="16">
        <v>16</v>
      </c>
      <c r="E16" s="17">
        <f t="shared" si="0"/>
        <v>100</v>
      </c>
      <c r="F16" s="16">
        <v>6</v>
      </c>
      <c r="G16" s="33">
        <f t="shared" si="1"/>
        <v>100</v>
      </c>
    </row>
    <row r="17" spans="1:8" ht="18.75">
      <c r="A17" s="14">
        <v>11</v>
      </c>
      <c r="B17" s="22" t="s">
        <v>17</v>
      </c>
      <c r="C17" s="15" t="s">
        <v>35</v>
      </c>
      <c r="D17" s="16">
        <v>10</v>
      </c>
      <c r="E17" s="17">
        <f t="shared" si="0"/>
        <v>62.5</v>
      </c>
      <c r="F17" s="16">
        <v>2</v>
      </c>
      <c r="G17" s="33">
        <f t="shared" si="1"/>
        <v>33.333333333333329</v>
      </c>
    </row>
    <row r="18" spans="1:8" ht="18.75">
      <c r="A18" s="14">
        <v>12</v>
      </c>
      <c r="B18" s="22" t="s">
        <v>18</v>
      </c>
      <c r="C18" s="15" t="s">
        <v>36</v>
      </c>
      <c r="D18" s="16">
        <v>13</v>
      </c>
      <c r="E18" s="17">
        <f t="shared" si="0"/>
        <v>81.25</v>
      </c>
      <c r="F18" s="16">
        <v>6</v>
      </c>
      <c r="G18" s="33">
        <f t="shared" si="1"/>
        <v>100</v>
      </c>
    </row>
    <row r="19" spans="1:8" ht="18.75">
      <c r="A19" s="14">
        <v>13</v>
      </c>
      <c r="B19" s="22" t="s">
        <v>19</v>
      </c>
      <c r="C19" s="19" t="s">
        <v>37</v>
      </c>
      <c r="D19" s="16">
        <v>14</v>
      </c>
      <c r="E19" s="17">
        <f t="shared" si="0"/>
        <v>87.5</v>
      </c>
      <c r="F19" s="16">
        <v>4</v>
      </c>
      <c r="G19" s="33">
        <f t="shared" si="1"/>
        <v>66.666666666666657</v>
      </c>
    </row>
    <row r="20" spans="1:8" ht="18.75">
      <c r="A20" s="14">
        <v>14</v>
      </c>
      <c r="B20" s="22" t="s">
        <v>20</v>
      </c>
      <c r="C20" s="19" t="s">
        <v>38</v>
      </c>
      <c r="D20" s="16">
        <v>10</v>
      </c>
      <c r="E20" s="17">
        <f t="shared" si="0"/>
        <v>62.5</v>
      </c>
      <c r="F20" s="16">
        <v>4</v>
      </c>
      <c r="G20" s="33">
        <f t="shared" si="1"/>
        <v>66.666666666666657</v>
      </c>
    </row>
    <row r="21" spans="1:8" ht="18.75">
      <c r="A21" s="14">
        <v>15</v>
      </c>
      <c r="B21" s="22" t="s">
        <v>21</v>
      </c>
      <c r="C21" s="19" t="s">
        <v>39</v>
      </c>
      <c r="D21" s="16">
        <v>12</v>
      </c>
      <c r="E21" s="17">
        <f t="shared" si="0"/>
        <v>75</v>
      </c>
      <c r="F21" s="16">
        <v>6</v>
      </c>
      <c r="G21" s="33">
        <f t="shared" si="1"/>
        <v>100</v>
      </c>
    </row>
    <row r="22" spans="1:8" ht="18.75">
      <c r="A22" s="21">
        <v>16</v>
      </c>
      <c r="B22" s="23" t="s">
        <v>22</v>
      </c>
      <c r="C22" s="19" t="s">
        <v>40</v>
      </c>
      <c r="D22" s="16">
        <v>8</v>
      </c>
      <c r="E22" s="17">
        <f t="shared" si="0"/>
        <v>50</v>
      </c>
      <c r="F22" s="16">
        <v>6</v>
      </c>
      <c r="G22" s="33">
        <f t="shared" si="1"/>
        <v>100</v>
      </c>
      <c r="H22" s="24"/>
    </row>
    <row r="23" spans="1:8" ht="18.75">
      <c r="A23" s="14">
        <v>17</v>
      </c>
      <c r="B23" s="22" t="s">
        <v>23</v>
      </c>
      <c r="C23" s="15" t="s">
        <v>41</v>
      </c>
      <c r="D23" s="16">
        <v>9</v>
      </c>
      <c r="E23" s="17">
        <f t="shared" si="0"/>
        <v>56.25</v>
      </c>
      <c r="F23" s="16">
        <v>4</v>
      </c>
      <c r="G23" s="33">
        <f t="shared" si="1"/>
        <v>66.666666666666657</v>
      </c>
      <c r="H23" s="25"/>
    </row>
    <row r="24" spans="1:8" ht="18.75">
      <c r="A24" s="14">
        <v>18</v>
      </c>
      <c r="B24" s="22" t="s">
        <v>24</v>
      </c>
      <c r="C24" s="15" t="s">
        <v>42</v>
      </c>
      <c r="D24" s="16">
        <v>12</v>
      </c>
      <c r="E24" s="17">
        <f t="shared" si="0"/>
        <v>75</v>
      </c>
      <c r="F24" s="16">
        <v>4</v>
      </c>
      <c r="G24" s="33">
        <f t="shared" si="1"/>
        <v>66.666666666666657</v>
      </c>
    </row>
    <row r="25" spans="1:8" ht="18.75">
      <c r="D25" s="24"/>
      <c r="E25" s="24"/>
      <c r="F25" s="24"/>
      <c r="G25" s="32"/>
    </row>
    <row r="28" spans="1:8" ht="15.75">
      <c r="E28" s="27"/>
      <c r="F28" s="28" t="s">
        <v>6</v>
      </c>
      <c r="G28" s="29"/>
      <c r="H28" s="26"/>
    </row>
    <row r="29" spans="1:8" ht="15.75">
      <c r="E29" s="30" t="s">
        <v>43</v>
      </c>
      <c r="F29" s="30"/>
      <c r="G29" s="30"/>
      <c r="H29" s="31"/>
    </row>
  </sheetData>
  <mergeCells count="12">
    <mergeCell ref="F5:F6"/>
    <mergeCell ref="G5:G6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K19" sqref="K19"/>
    </sheetView>
  </sheetViews>
  <sheetFormatPr defaultRowHeight="1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</cols>
  <sheetData>
    <row r="1" spans="1:7" ht="45.75" thickBot="1">
      <c r="A1" s="34" t="s">
        <v>48</v>
      </c>
      <c r="B1" s="35" t="s">
        <v>49</v>
      </c>
      <c r="C1" s="36"/>
      <c r="D1" s="37" t="s">
        <v>50</v>
      </c>
      <c r="E1" s="37" t="s">
        <v>51</v>
      </c>
      <c r="F1" s="38" t="s">
        <v>52</v>
      </c>
      <c r="G1" s="38" t="s">
        <v>53</v>
      </c>
    </row>
    <row r="2" spans="1:7" ht="15.75" thickBot="1">
      <c r="A2" s="39" t="s">
        <v>54</v>
      </c>
      <c r="B2" s="18" t="s">
        <v>25</v>
      </c>
      <c r="C2" s="40"/>
      <c r="D2" s="41" t="s">
        <v>55</v>
      </c>
      <c r="E2" s="41" t="s">
        <v>55</v>
      </c>
      <c r="F2" s="42">
        <v>10</v>
      </c>
      <c r="G2" s="42">
        <v>0</v>
      </c>
    </row>
    <row r="3" spans="1:7" ht="15.75" thickBot="1">
      <c r="A3" s="39" t="s">
        <v>56</v>
      </c>
      <c r="B3" s="43" t="s">
        <v>57</v>
      </c>
      <c r="C3" s="40"/>
      <c r="D3" s="44">
        <v>9</v>
      </c>
      <c r="E3" s="44">
        <v>9</v>
      </c>
      <c r="F3" s="42">
        <v>10</v>
      </c>
      <c r="G3" s="42">
        <v>90</v>
      </c>
    </row>
    <row r="4" spans="1:7" ht="15.75" thickBot="1">
      <c r="A4" s="39" t="s">
        <v>58</v>
      </c>
      <c r="B4" s="18" t="s">
        <v>27</v>
      </c>
      <c r="C4" s="40"/>
      <c r="D4" s="44">
        <v>7</v>
      </c>
      <c r="E4" s="44">
        <v>7</v>
      </c>
      <c r="F4" s="42">
        <v>10</v>
      </c>
      <c r="G4" s="42">
        <v>70</v>
      </c>
    </row>
    <row r="5" spans="1:7" ht="15.75" thickBot="1">
      <c r="A5" s="39" t="s">
        <v>59</v>
      </c>
      <c r="B5" s="43" t="s">
        <v>60</v>
      </c>
      <c r="C5" s="40"/>
      <c r="D5" s="44">
        <v>7</v>
      </c>
      <c r="E5" s="44">
        <v>7</v>
      </c>
      <c r="F5" s="42">
        <v>10</v>
      </c>
      <c r="G5" s="42">
        <v>70</v>
      </c>
    </row>
    <row r="6" spans="1:7" ht="15.75" thickBot="1">
      <c r="A6" s="39" t="s">
        <v>61</v>
      </c>
      <c r="B6" s="18" t="s">
        <v>62</v>
      </c>
      <c r="C6" s="40"/>
      <c r="D6" s="44">
        <v>10</v>
      </c>
      <c r="E6" s="44">
        <v>10</v>
      </c>
      <c r="F6" s="42">
        <v>10</v>
      </c>
      <c r="G6" s="42">
        <v>100</v>
      </c>
    </row>
    <row r="7" spans="1:7" ht="15.75" thickBot="1">
      <c r="A7" s="39" t="s">
        <v>63</v>
      </c>
      <c r="B7" s="18" t="s">
        <v>30</v>
      </c>
      <c r="C7" s="40"/>
      <c r="D7" s="44">
        <v>4</v>
      </c>
      <c r="E7" s="44">
        <v>4</v>
      </c>
      <c r="F7" s="42">
        <v>10</v>
      </c>
      <c r="G7" s="42">
        <v>40</v>
      </c>
    </row>
    <row r="8" spans="1:7" ht="15.75" thickBot="1">
      <c r="A8" s="39" t="s">
        <v>64</v>
      </c>
      <c r="B8" s="18" t="s">
        <v>65</v>
      </c>
      <c r="C8" s="40"/>
      <c r="D8" s="44">
        <v>3</v>
      </c>
      <c r="E8" s="44">
        <v>3</v>
      </c>
      <c r="F8" s="42">
        <v>10</v>
      </c>
      <c r="G8" s="42">
        <v>30</v>
      </c>
    </row>
    <row r="9" spans="1:7" ht="15.75" thickBot="1">
      <c r="A9" s="39" t="s">
        <v>66</v>
      </c>
      <c r="B9" s="18" t="s">
        <v>67</v>
      </c>
      <c r="C9" s="40"/>
      <c r="D9" s="44">
        <v>4</v>
      </c>
      <c r="E9" s="44">
        <v>4</v>
      </c>
      <c r="F9" s="42">
        <v>10</v>
      </c>
      <c r="G9" s="42">
        <v>40</v>
      </c>
    </row>
    <row r="10" spans="1:7" ht="15.75" thickBot="1">
      <c r="A10" s="39" t="s">
        <v>68</v>
      </c>
      <c r="B10" s="18" t="s">
        <v>33</v>
      </c>
      <c r="C10" s="40"/>
      <c r="D10" s="44">
        <v>6</v>
      </c>
      <c r="E10" s="44">
        <v>6</v>
      </c>
      <c r="F10" s="42">
        <v>10</v>
      </c>
      <c r="G10" s="42">
        <v>60</v>
      </c>
    </row>
    <row r="11" spans="1:7" ht="15.75" thickBot="1">
      <c r="A11" s="39" t="s">
        <v>69</v>
      </c>
      <c r="B11" s="18" t="s">
        <v>70</v>
      </c>
      <c r="C11" s="40"/>
      <c r="D11" s="44">
        <v>3</v>
      </c>
      <c r="E11" s="44">
        <v>3</v>
      </c>
      <c r="F11" s="42">
        <v>10</v>
      </c>
      <c r="G11" s="42">
        <v>30</v>
      </c>
    </row>
    <row r="12" spans="1:7" ht="15.75" thickBot="1">
      <c r="A12" s="39" t="s">
        <v>71</v>
      </c>
      <c r="B12" s="18" t="s">
        <v>72</v>
      </c>
      <c r="C12" s="40"/>
      <c r="D12" s="44">
        <v>10</v>
      </c>
      <c r="E12" s="44">
        <v>10</v>
      </c>
      <c r="F12" s="42">
        <v>10</v>
      </c>
      <c r="G12" s="42">
        <v>100</v>
      </c>
    </row>
    <row r="13" spans="1:7" ht="15.75" thickBot="1">
      <c r="A13" s="39" t="s">
        <v>73</v>
      </c>
      <c r="B13" s="18" t="s">
        <v>36</v>
      </c>
      <c r="C13" s="40"/>
      <c r="D13" s="44">
        <v>9</v>
      </c>
      <c r="E13" s="44">
        <v>9</v>
      </c>
      <c r="F13" s="42">
        <v>10</v>
      </c>
      <c r="G13" s="42">
        <v>90</v>
      </c>
    </row>
    <row r="14" spans="1:7" ht="15.75" thickBot="1">
      <c r="A14" s="39" t="s">
        <v>74</v>
      </c>
      <c r="B14" s="18" t="s">
        <v>75</v>
      </c>
      <c r="C14" s="40"/>
      <c r="D14" s="41" t="s">
        <v>55</v>
      </c>
      <c r="E14" s="41" t="s">
        <v>55</v>
      </c>
      <c r="F14" s="42">
        <v>10</v>
      </c>
      <c r="G14" s="42">
        <v>0</v>
      </c>
    </row>
    <row r="15" spans="1:7" ht="15.75" thickBot="1">
      <c r="A15" s="39" t="s">
        <v>76</v>
      </c>
      <c r="B15" s="43" t="s">
        <v>38</v>
      </c>
      <c r="C15" s="40"/>
      <c r="D15" s="44">
        <v>7</v>
      </c>
      <c r="E15" s="44">
        <v>7</v>
      </c>
      <c r="F15" s="42">
        <v>10</v>
      </c>
      <c r="G15" s="42">
        <v>70</v>
      </c>
    </row>
    <row r="16" spans="1:7" ht="15.75" thickBot="1">
      <c r="A16" s="39" t="s">
        <v>77</v>
      </c>
      <c r="B16" s="18" t="s">
        <v>78</v>
      </c>
      <c r="C16" s="40"/>
      <c r="D16" s="44">
        <v>10</v>
      </c>
      <c r="E16" s="44">
        <v>10</v>
      </c>
      <c r="F16" s="42">
        <v>10</v>
      </c>
      <c r="G16" s="42">
        <v>100</v>
      </c>
    </row>
    <row r="17" spans="1:7" ht="15.75" thickBot="1">
      <c r="A17" s="39" t="s">
        <v>79</v>
      </c>
      <c r="B17" s="18" t="s">
        <v>40</v>
      </c>
      <c r="C17" s="40"/>
      <c r="D17" s="44">
        <v>10</v>
      </c>
      <c r="E17" s="44">
        <v>10</v>
      </c>
      <c r="F17" s="42">
        <v>10</v>
      </c>
      <c r="G17" s="42">
        <v>100</v>
      </c>
    </row>
    <row r="18" spans="1:7" ht="15.75" thickBot="1">
      <c r="A18" s="39" t="s">
        <v>80</v>
      </c>
      <c r="B18" s="43" t="s">
        <v>41</v>
      </c>
      <c r="C18" s="40"/>
      <c r="D18" s="44">
        <v>9</v>
      </c>
      <c r="E18" s="44">
        <v>9</v>
      </c>
      <c r="F18" s="42">
        <v>10</v>
      </c>
      <c r="G18" s="42">
        <v>90</v>
      </c>
    </row>
    <row r="19" spans="1:7">
      <c r="A19" s="45" t="s">
        <v>81</v>
      </c>
      <c r="B19" s="18" t="s">
        <v>82</v>
      </c>
      <c r="C19" s="46"/>
      <c r="D19" s="44">
        <v>10</v>
      </c>
      <c r="E19" s="44">
        <v>10</v>
      </c>
      <c r="F19" s="42">
        <v>10</v>
      </c>
      <c r="G19" s="42">
        <v>100</v>
      </c>
    </row>
    <row r="20" spans="1:7">
      <c r="A20" s="47"/>
      <c r="B20" s="48"/>
      <c r="C20" s="49"/>
      <c r="D20" s="24"/>
      <c r="E20" s="50"/>
      <c r="F20" s="50"/>
      <c r="G20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L8" sqref="L8"/>
    </sheetView>
  </sheetViews>
  <sheetFormatPr defaultRowHeight="15"/>
  <cols>
    <col min="5" max="5" width="11.5703125" customWidth="1"/>
    <col min="6" max="6" width="9.140625" customWidth="1"/>
    <col min="7" max="7" width="5.28515625" customWidth="1"/>
    <col min="8" max="8" width="15" customWidth="1"/>
    <col min="9" max="9" width="14.42578125" customWidth="1"/>
    <col min="10" max="10" width="14" customWidth="1"/>
  </cols>
  <sheetData>
    <row r="1" spans="1:17" ht="33.75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7" ht="33.75">
      <c r="A2" s="119" t="s">
        <v>84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7" ht="25.5">
      <c r="A3" s="122" t="s">
        <v>85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7" ht="27.75">
      <c r="A4" s="51"/>
      <c r="B4" s="125"/>
      <c r="C4" s="126"/>
      <c r="D4" s="126"/>
      <c r="E4" s="127"/>
      <c r="F4" s="128" t="s">
        <v>86</v>
      </c>
      <c r="G4" s="129"/>
      <c r="H4" s="130"/>
      <c r="I4" s="131" t="s">
        <v>87</v>
      </c>
      <c r="J4" s="131"/>
    </row>
    <row r="5" spans="1:17" ht="22.5" customHeight="1">
      <c r="A5" s="52" t="s">
        <v>88</v>
      </c>
      <c r="B5" s="132" t="s">
        <v>2</v>
      </c>
      <c r="C5" s="132"/>
      <c r="D5" s="132"/>
      <c r="E5" s="132"/>
      <c r="F5" s="133" t="s">
        <v>89</v>
      </c>
      <c r="G5" s="133"/>
      <c r="H5" s="52" t="s">
        <v>53</v>
      </c>
      <c r="I5" s="53" t="s">
        <v>90</v>
      </c>
      <c r="J5" s="54" t="s">
        <v>53</v>
      </c>
    </row>
    <row r="6" spans="1:17" ht="15.75">
      <c r="A6" s="55">
        <v>1</v>
      </c>
      <c r="B6" s="134" t="s">
        <v>25</v>
      </c>
      <c r="C6" s="134"/>
      <c r="D6" s="134"/>
      <c r="E6" s="134"/>
      <c r="F6" s="135">
        <v>11</v>
      </c>
      <c r="G6" s="136"/>
      <c r="H6" s="56">
        <f>(F6/18)*100</f>
        <v>61.111111111111114</v>
      </c>
      <c r="I6" s="57">
        <v>6</v>
      </c>
      <c r="J6" s="55">
        <f>(I6/8)*100</f>
        <v>75</v>
      </c>
    </row>
    <row r="7" spans="1:17" ht="15.75">
      <c r="A7" s="55">
        <v>2</v>
      </c>
      <c r="B7" s="134" t="s">
        <v>57</v>
      </c>
      <c r="C7" s="134"/>
      <c r="D7" s="134"/>
      <c r="E7" s="134"/>
      <c r="F7" s="135">
        <v>12</v>
      </c>
      <c r="G7" s="136"/>
      <c r="H7" s="56">
        <f t="shared" ref="H7:H23" si="0">(F7/18)*100</f>
        <v>66.666666666666657</v>
      </c>
      <c r="I7" s="57">
        <v>8</v>
      </c>
      <c r="J7" s="55">
        <f t="shared" ref="J7:J23" si="1">(I7/8)*100</f>
        <v>100</v>
      </c>
    </row>
    <row r="8" spans="1:17" ht="15.75">
      <c r="A8" s="55">
        <v>3</v>
      </c>
      <c r="B8" s="137" t="s">
        <v>27</v>
      </c>
      <c r="C8" s="137"/>
      <c r="D8" s="137"/>
      <c r="E8" s="137"/>
      <c r="F8" s="135">
        <v>11</v>
      </c>
      <c r="G8" s="136"/>
      <c r="H8" s="56">
        <f t="shared" si="0"/>
        <v>61.111111111111114</v>
      </c>
      <c r="I8" s="57">
        <v>8</v>
      </c>
      <c r="J8" s="55">
        <f t="shared" si="1"/>
        <v>100</v>
      </c>
    </row>
    <row r="9" spans="1:17" ht="15.75">
      <c r="A9" s="55">
        <v>4</v>
      </c>
      <c r="B9" s="137" t="s">
        <v>60</v>
      </c>
      <c r="C9" s="137"/>
      <c r="D9" s="137"/>
      <c r="E9" s="137"/>
      <c r="F9" s="135">
        <v>11</v>
      </c>
      <c r="G9" s="136"/>
      <c r="H9" s="56">
        <f t="shared" si="0"/>
        <v>61.111111111111114</v>
      </c>
      <c r="I9" s="57">
        <v>8</v>
      </c>
      <c r="J9" s="55">
        <f t="shared" si="1"/>
        <v>100</v>
      </c>
    </row>
    <row r="10" spans="1:17" ht="15.75">
      <c r="A10" s="55">
        <v>5</v>
      </c>
      <c r="B10" s="137" t="s">
        <v>29</v>
      </c>
      <c r="C10" s="137"/>
      <c r="D10" s="137"/>
      <c r="E10" s="137"/>
      <c r="F10" s="135">
        <v>18</v>
      </c>
      <c r="G10" s="136"/>
      <c r="H10" s="56">
        <f t="shared" si="0"/>
        <v>100</v>
      </c>
      <c r="I10" s="57">
        <v>8</v>
      </c>
      <c r="J10" s="55">
        <f t="shared" si="1"/>
        <v>100</v>
      </c>
    </row>
    <row r="11" spans="1:17" ht="15.75">
      <c r="A11" s="55">
        <v>6</v>
      </c>
      <c r="B11" s="137" t="s">
        <v>30</v>
      </c>
      <c r="C11" s="137"/>
      <c r="D11" s="137"/>
      <c r="E11" s="137"/>
      <c r="F11" s="135">
        <v>16</v>
      </c>
      <c r="G11" s="136"/>
      <c r="H11" s="56">
        <f t="shared" si="0"/>
        <v>88.888888888888886</v>
      </c>
      <c r="I11" s="57">
        <v>6</v>
      </c>
      <c r="J11" s="55">
        <f t="shared" si="1"/>
        <v>75</v>
      </c>
    </row>
    <row r="12" spans="1:17" ht="21">
      <c r="A12" s="55">
        <v>7</v>
      </c>
      <c r="B12" s="137" t="s">
        <v>65</v>
      </c>
      <c r="C12" s="137"/>
      <c r="D12" s="137"/>
      <c r="E12" s="137"/>
      <c r="F12" s="135">
        <v>10</v>
      </c>
      <c r="G12" s="136"/>
      <c r="H12" s="56">
        <f t="shared" si="0"/>
        <v>55.555555555555557</v>
      </c>
      <c r="I12" s="57">
        <v>6</v>
      </c>
      <c r="J12" s="55">
        <f t="shared" si="1"/>
        <v>75</v>
      </c>
      <c r="Q12" s="58"/>
    </row>
    <row r="13" spans="1:17" ht="15.75">
      <c r="A13" s="55">
        <v>8</v>
      </c>
      <c r="B13" s="137" t="s">
        <v>91</v>
      </c>
      <c r="C13" s="137"/>
      <c r="D13" s="137"/>
      <c r="E13" s="137"/>
      <c r="F13" s="135">
        <v>10</v>
      </c>
      <c r="G13" s="136"/>
      <c r="H13" s="56">
        <f t="shared" si="0"/>
        <v>55.555555555555557</v>
      </c>
      <c r="I13" s="57">
        <v>2</v>
      </c>
      <c r="J13" s="55">
        <f t="shared" si="1"/>
        <v>25</v>
      </c>
    </row>
    <row r="14" spans="1:17" ht="15.75">
      <c r="A14" s="55">
        <v>9</v>
      </c>
      <c r="B14" s="137" t="s">
        <v>92</v>
      </c>
      <c r="C14" s="137"/>
      <c r="D14" s="137"/>
      <c r="E14" s="137"/>
      <c r="F14" s="135">
        <v>16</v>
      </c>
      <c r="G14" s="136"/>
      <c r="H14" s="56">
        <f t="shared" si="0"/>
        <v>88.888888888888886</v>
      </c>
      <c r="I14" s="57">
        <v>6</v>
      </c>
      <c r="J14" s="55">
        <f t="shared" si="1"/>
        <v>75</v>
      </c>
    </row>
    <row r="15" spans="1:17" ht="15.75">
      <c r="A15" s="55">
        <v>10</v>
      </c>
      <c r="B15" s="137" t="s">
        <v>72</v>
      </c>
      <c r="C15" s="137"/>
      <c r="D15" s="137"/>
      <c r="E15" s="137"/>
      <c r="F15" s="135">
        <v>15</v>
      </c>
      <c r="G15" s="136"/>
      <c r="H15" s="56">
        <f t="shared" si="0"/>
        <v>83.333333333333343</v>
      </c>
      <c r="I15" s="57">
        <v>8</v>
      </c>
      <c r="J15" s="55">
        <f t="shared" si="1"/>
        <v>100</v>
      </c>
    </row>
    <row r="16" spans="1:17" ht="15.75">
      <c r="A16" s="55">
        <v>11</v>
      </c>
      <c r="B16" s="137" t="s">
        <v>35</v>
      </c>
      <c r="C16" s="137"/>
      <c r="D16" s="137"/>
      <c r="E16" s="137"/>
      <c r="F16" s="135">
        <v>6</v>
      </c>
      <c r="G16" s="136"/>
      <c r="H16" s="56">
        <f t="shared" si="0"/>
        <v>33.333333333333329</v>
      </c>
      <c r="I16" s="57">
        <v>8</v>
      </c>
      <c r="J16" s="55">
        <f t="shared" si="1"/>
        <v>100</v>
      </c>
    </row>
    <row r="17" spans="1:10" ht="15.75">
      <c r="A17" s="55">
        <v>12</v>
      </c>
      <c r="B17" s="137" t="s">
        <v>36</v>
      </c>
      <c r="C17" s="137"/>
      <c r="D17" s="137"/>
      <c r="E17" s="137"/>
      <c r="F17" s="135">
        <v>13</v>
      </c>
      <c r="G17" s="136"/>
      <c r="H17" s="56">
        <f t="shared" si="0"/>
        <v>72.222222222222214</v>
      </c>
      <c r="I17" s="57">
        <v>8</v>
      </c>
      <c r="J17" s="55">
        <f t="shared" si="1"/>
        <v>100</v>
      </c>
    </row>
    <row r="18" spans="1:10" ht="15.75">
      <c r="A18" s="55">
        <v>13</v>
      </c>
      <c r="B18" s="137" t="s">
        <v>37</v>
      </c>
      <c r="C18" s="137"/>
      <c r="D18" s="137"/>
      <c r="E18" s="137"/>
      <c r="F18" s="135">
        <v>14</v>
      </c>
      <c r="G18" s="136"/>
      <c r="H18" s="56">
        <f t="shared" si="0"/>
        <v>77.777777777777786</v>
      </c>
      <c r="I18" s="57">
        <v>4</v>
      </c>
      <c r="J18" s="55">
        <f>(I18/8)*100</f>
        <v>50</v>
      </c>
    </row>
    <row r="19" spans="1:10" ht="15.75">
      <c r="A19" s="55">
        <v>14</v>
      </c>
      <c r="B19" s="137" t="s">
        <v>38</v>
      </c>
      <c r="C19" s="137"/>
      <c r="D19" s="137"/>
      <c r="E19" s="137"/>
      <c r="F19" s="135">
        <v>8</v>
      </c>
      <c r="G19" s="136"/>
      <c r="H19" s="56">
        <f t="shared" si="0"/>
        <v>44.444444444444443</v>
      </c>
      <c r="I19" s="57">
        <v>2</v>
      </c>
      <c r="J19" s="55">
        <f t="shared" si="1"/>
        <v>25</v>
      </c>
    </row>
    <row r="20" spans="1:10" ht="15.75">
      <c r="A20" s="55">
        <v>15</v>
      </c>
      <c r="B20" s="137" t="s">
        <v>78</v>
      </c>
      <c r="C20" s="137"/>
      <c r="D20" s="137"/>
      <c r="E20" s="137"/>
      <c r="F20" s="135">
        <v>10</v>
      </c>
      <c r="G20" s="136"/>
      <c r="H20" s="56">
        <f t="shared" si="0"/>
        <v>55.555555555555557</v>
      </c>
      <c r="I20" s="57">
        <v>6</v>
      </c>
      <c r="J20" s="55">
        <f t="shared" si="1"/>
        <v>75</v>
      </c>
    </row>
    <row r="21" spans="1:10" ht="15.75">
      <c r="A21" s="55">
        <v>16</v>
      </c>
      <c r="B21" s="137" t="s">
        <v>40</v>
      </c>
      <c r="C21" s="137"/>
      <c r="D21" s="137"/>
      <c r="E21" s="137"/>
      <c r="F21" s="135">
        <v>6</v>
      </c>
      <c r="G21" s="136"/>
      <c r="H21" s="56">
        <f t="shared" si="0"/>
        <v>33.333333333333329</v>
      </c>
      <c r="I21" s="57">
        <v>8</v>
      </c>
      <c r="J21" s="55">
        <f t="shared" si="1"/>
        <v>100</v>
      </c>
    </row>
    <row r="22" spans="1:10" ht="15.75">
      <c r="A22" s="55">
        <v>17</v>
      </c>
      <c r="B22" s="137" t="s">
        <v>41</v>
      </c>
      <c r="C22" s="137"/>
      <c r="D22" s="137"/>
      <c r="E22" s="137"/>
      <c r="F22" s="135">
        <v>6</v>
      </c>
      <c r="G22" s="136"/>
      <c r="H22" s="56">
        <f t="shared" si="0"/>
        <v>33.333333333333329</v>
      </c>
      <c r="I22" s="57">
        <v>8</v>
      </c>
      <c r="J22" s="55">
        <f t="shared" si="1"/>
        <v>100</v>
      </c>
    </row>
    <row r="23" spans="1:10" ht="15.75">
      <c r="A23" s="55">
        <v>18</v>
      </c>
      <c r="B23" s="137" t="s">
        <v>42</v>
      </c>
      <c r="C23" s="137"/>
      <c r="D23" s="137"/>
      <c r="E23" s="137"/>
      <c r="F23" s="135">
        <v>12</v>
      </c>
      <c r="G23" s="136"/>
      <c r="H23" s="56">
        <f t="shared" si="0"/>
        <v>66.666666666666657</v>
      </c>
      <c r="I23" s="57">
        <v>6</v>
      </c>
      <c r="J23" s="55">
        <f t="shared" si="1"/>
        <v>75</v>
      </c>
    </row>
  </sheetData>
  <mergeCells count="44">
    <mergeCell ref="B23:E23"/>
    <mergeCell ref="F23:G23"/>
    <mergeCell ref="B20:E20"/>
    <mergeCell ref="F20:G20"/>
    <mergeCell ref="B21:E21"/>
    <mergeCell ref="F21:G21"/>
    <mergeCell ref="B22:E22"/>
    <mergeCell ref="F22:G22"/>
    <mergeCell ref="B17:E17"/>
    <mergeCell ref="F17:G17"/>
    <mergeCell ref="B18:E18"/>
    <mergeCell ref="F18:G18"/>
    <mergeCell ref="B19:E19"/>
    <mergeCell ref="F19:G19"/>
    <mergeCell ref="B14:E14"/>
    <mergeCell ref="F14:G14"/>
    <mergeCell ref="B15:E15"/>
    <mergeCell ref="F15:G15"/>
    <mergeCell ref="B16:E16"/>
    <mergeCell ref="F16:G16"/>
    <mergeCell ref="B11:E11"/>
    <mergeCell ref="F11:G11"/>
    <mergeCell ref="B12:E12"/>
    <mergeCell ref="F12:G12"/>
    <mergeCell ref="B13:E13"/>
    <mergeCell ref="F13:G13"/>
    <mergeCell ref="B8:E8"/>
    <mergeCell ref="F8:G8"/>
    <mergeCell ref="B9:E9"/>
    <mergeCell ref="F9:G9"/>
    <mergeCell ref="B10:E10"/>
    <mergeCell ref="F10:G10"/>
    <mergeCell ref="B5:E5"/>
    <mergeCell ref="F5:G5"/>
    <mergeCell ref="B6:E6"/>
    <mergeCell ref="F6:G6"/>
    <mergeCell ref="B7:E7"/>
    <mergeCell ref="F7:G7"/>
    <mergeCell ref="A1:J1"/>
    <mergeCell ref="A2:J2"/>
    <mergeCell ref="A3:J3"/>
    <mergeCell ref="B4:E4"/>
    <mergeCell ref="F4:H4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14" sqref="K14"/>
    </sheetView>
  </sheetViews>
  <sheetFormatPr defaultRowHeight="15"/>
  <cols>
    <col min="1" max="1" width="6.5703125" style="59" customWidth="1"/>
    <col min="2" max="2" width="9" style="59" customWidth="1"/>
    <col min="3" max="3" width="12.140625" style="59" customWidth="1"/>
    <col min="4" max="4" width="34.85546875" style="59" customWidth="1"/>
    <col min="5" max="5" width="11.5703125" style="59" customWidth="1"/>
    <col min="6" max="6" width="11.42578125" style="59" customWidth="1"/>
    <col min="7" max="7" width="10.7109375" style="59" customWidth="1"/>
    <col min="8" max="8" width="10.28515625" style="59" customWidth="1"/>
    <col min="9" max="16384" width="9.140625" style="59"/>
  </cols>
  <sheetData>
    <row r="1" spans="1:8" ht="26.25">
      <c r="B1" s="138" t="s">
        <v>93</v>
      </c>
      <c r="C1" s="138"/>
      <c r="D1" s="138"/>
      <c r="E1" s="138"/>
      <c r="F1" s="138"/>
      <c r="G1" s="138"/>
      <c r="H1" s="138"/>
    </row>
    <row r="2" spans="1:8" ht="23.25">
      <c r="A2" s="60"/>
      <c r="B2" s="139" t="s">
        <v>94</v>
      </c>
      <c r="C2" s="139"/>
      <c r="D2" s="139"/>
      <c r="E2" s="139"/>
      <c r="F2" s="139"/>
      <c r="G2" s="139"/>
      <c r="H2" s="139"/>
    </row>
    <row r="3" spans="1:8" ht="20.25">
      <c r="A3" s="60"/>
      <c r="B3" s="140" t="s">
        <v>95</v>
      </c>
      <c r="C3" s="140"/>
      <c r="D3" s="140"/>
      <c r="E3" s="140"/>
      <c r="F3" s="140"/>
      <c r="G3" s="140"/>
      <c r="H3" s="140"/>
    </row>
    <row r="4" spans="1:8" ht="18.75" thickBot="1">
      <c r="A4" s="60"/>
      <c r="B4" s="141" t="s">
        <v>96</v>
      </c>
      <c r="C4" s="141"/>
      <c r="D4" s="141"/>
      <c r="E4" s="141"/>
      <c r="F4" s="141"/>
      <c r="G4" s="141"/>
      <c r="H4" s="141"/>
    </row>
    <row r="5" spans="1:8" ht="15.75">
      <c r="B5" s="142" t="s">
        <v>0</v>
      </c>
      <c r="C5" s="144" t="s">
        <v>1</v>
      </c>
      <c r="D5" s="146" t="s">
        <v>2</v>
      </c>
      <c r="E5" s="148" t="s">
        <v>3</v>
      </c>
      <c r="F5" s="148"/>
      <c r="G5" s="148" t="s">
        <v>97</v>
      </c>
      <c r="H5" s="149"/>
    </row>
    <row r="6" spans="1:8" ht="26.25" thickBot="1">
      <c r="B6" s="143"/>
      <c r="C6" s="145"/>
      <c r="D6" s="147"/>
      <c r="E6" s="61" t="s">
        <v>98</v>
      </c>
      <c r="F6" s="62" t="s">
        <v>44</v>
      </c>
      <c r="G6" s="61" t="s">
        <v>99</v>
      </c>
      <c r="H6" s="63" t="s">
        <v>44</v>
      </c>
    </row>
    <row r="7" spans="1:8" ht="15.75">
      <c r="B7" s="64">
        <v>1</v>
      </c>
      <c r="C7" s="65" t="s">
        <v>7</v>
      </c>
      <c r="D7" s="66" t="s">
        <v>100</v>
      </c>
      <c r="E7" s="67">
        <v>9</v>
      </c>
      <c r="F7" s="65">
        <f>E7/16*100</f>
        <v>56.25</v>
      </c>
      <c r="G7" s="67">
        <v>6</v>
      </c>
      <c r="H7" s="68">
        <f>G7/8*100</f>
        <v>75</v>
      </c>
    </row>
    <row r="8" spans="1:8" ht="15.75">
      <c r="B8" s="69">
        <v>2</v>
      </c>
      <c r="C8" s="70" t="s">
        <v>8</v>
      </c>
      <c r="D8" s="71" t="s">
        <v>26</v>
      </c>
      <c r="E8" s="72">
        <v>8</v>
      </c>
      <c r="F8" s="70">
        <f t="shared" ref="F8:F24" si="0">E8/16*100</f>
        <v>50</v>
      </c>
      <c r="G8" s="72">
        <v>6</v>
      </c>
      <c r="H8" s="73">
        <f t="shared" ref="H8:H24" si="1">G8/8*100</f>
        <v>75</v>
      </c>
    </row>
    <row r="9" spans="1:8" ht="15.75">
      <c r="B9" s="69">
        <v>3</v>
      </c>
      <c r="C9" s="70" t="s">
        <v>9</v>
      </c>
      <c r="D9" s="71" t="s">
        <v>101</v>
      </c>
      <c r="E9" s="72">
        <v>14</v>
      </c>
      <c r="F9" s="70">
        <f t="shared" si="0"/>
        <v>87.5</v>
      </c>
      <c r="G9" s="72">
        <v>6</v>
      </c>
      <c r="H9" s="73">
        <f t="shared" si="1"/>
        <v>75</v>
      </c>
    </row>
    <row r="10" spans="1:8" ht="15.75">
      <c r="B10" s="69">
        <v>4</v>
      </c>
      <c r="C10" s="70" t="s">
        <v>10</v>
      </c>
      <c r="D10" s="71" t="s">
        <v>28</v>
      </c>
      <c r="E10" s="72">
        <v>13</v>
      </c>
      <c r="F10" s="70">
        <f t="shared" si="0"/>
        <v>81.25</v>
      </c>
      <c r="G10" s="72">
        <v>8</v>
      </c>
      <c r="H10" s="73">
        <f t="shared" si="1"/>
        <v>100</v>
      </c>
    </row>
    <row r="11" spans="1:8" ht="15.75">
      <c r="B11" s="69">
        <v>5</v>
      </c>
      <c r="C11" s="70" t="s">
        <v>11</v>
      </c>
      <c r="D11" s="71" t="s">
        <v>102</v>
      </c>
      <c r="E11" s="72">
        <v>15</v>
      </c>
      <c r="F11" s="70">
        <f t="shared" si="0"/>
        <v>93.75</v>
      </c>
      <c r="G11" s="72">
        <v>8</v>
      </c>
      <c r="H11" s="73">
        <f t="shared" si="1"/>
        <v>100</v>
      </c>
    </row>
    <row r="12" spans="1:8" ht="15.75">
      <c r="B12" s="69">
        <v>6</v>
      </c>
      <c r="C12" s="70" t="s">
        <v>12</v>
      </c>
      <c r="D12" s="74" t="s">
        <v>103</v>
      </c>
      <c r="E12" s="72">
        <v>16</v>
      </c>
      <c r="F12" s="70">
        <f t="shared" si="0"/>
        <v>100</v>
      </c>
      <c r="G12" s="72">
        <v>8</v>
      </c>
      <c r="H12" s="73">
        <f t="shared" si="1"/>
        <v>100</v>
      </c>
    </row>
    <row r="13" spans="1:8" ht="15.75">
      <c r="B13" s="69">
        <v>7</v>
      </c>
      <c r="C13" s="70" t="s">
        <v>13</v>
      </c>
      <c r="D13" s="71" t="s">
        <v>31</v>
      </c>
      <c r="E13" s="72">
        <v>14</v>
      </c>
      <c r="F13" s="70">
        <f t="shared" si="0"/>
        <v>87.5</v>
      </c>
      <c r="G13" s="72">
        <v>4</v>
      </c>
      <c r="H13" s="73">
        <f t="shared" si="1"/>
        <v>50</v>
      </c>
    </row>
    <row r="14" spans="1:8" ht="31.5">
      <c r="B14" s="69">
        <v>8</v>
      </c>
      <c r="C14" s="70" t="s">
        <v>14</v>
      </c>
      <c r="D14" s="71" t="s">
        <v>104</v>
      </c>
      <c r="E14" s="72">
        <v>11</v>
      </c>
      <c r="F14" s="70">
        <f t="shared" si="0"/>
        <v>68.75</v>
      </c>
      <c r="G14" s="72">
        <v>6</v>
      </c>
      <c r="H14" s="73">
        <f t="shared" si="1"/>
        <v>75</v>
      </c>
    </row>
    <row r="15" spans="1:8" ht="15.75">
      <c r="B15" s="69">
        <v>9</v>
      </c>
      <c r="C15" s="70" t="s">
        <v>15</v>
      </c>
      <c r="D15" s="71" t="s">
        <v>105</v>
      </c>
      <c r="E15" s="72">
        <v>12</v>
      </c>
      <c r="F15" s="70">
        <f t="shared" si="0"/>
        <v>75</v>
      </c>
      <c r="G15" s="72">
        <v>8</v>
      </c>
      <c r="H15" s="73">
        <f t="shared" si="1"/>
        <v>100</v>
      </c>
    </row>
    <row r="16" spans="1:8" ht="15.75">
      <c r="B16" s="69">
        <v>10</v>
      </c>
      <c r="C16" s="70" t="s">
        <v>16</v>
      </c>
      <c r="D16" s="71" t="s">
        <v>34</v>
      </c>
      <c r="E16" s="72">
        <v>9</v>
      </c>
      <c r="F16" s="70">
        <f t="shared" si="0"/>
        <v>56.25</v>
      </c>
      <c r="G16" s="72">
        <v>6</v>
      </c>
      <c r="H16" s="73">
        <f t="shared" si="1"/>
        <v>75</v>
      </c>
    </row>
    <row r="17" spans="2:8" ht="15.75">
      <c r="B17" s="69">
        <v>11</v>
      </c>
      <c r="C17" s="70" t="s">
        <v>17</v>
      </c>
      <c r="D17" s="71" t="s">
        <v>106</v>
      </c>
      <c r="E17" s="72">
        <v>6</v>
      </c>
      <c r="F17" s="70">
        <f t="shared" si="0"/>
        <v>37.5</v>
      </c>
      <c r="G17" s="72">
        <v>2</v>
      </c>
      <c r="H17" s="73">
        <f t="shared" si="1"/>
        <v>25</v>
      </c>
    </row>
    <row r="18" spans="2:8" ht="15.75">
      <c r="B18" s="69">
        <v>12</v>
      </c>
      <c r="C18" s="70" t="s">
        <v>18</v>
      </c>
      <c r="D18" s="71" t="s">
        <v>107</v>
      </c>
      <c r="E18" s="72">
        <v>13</v>
      </c>
      <c r="F18" s="70">
        <f t="shared" si="0"/>
        <v>81.25</v>
      </c>
      <c r="G18" s="72">
        <v>8</v>
      </c>
      <c r="H18" s="73">
        <f t="shared" si="1"/>
        <v>100</v>
      </c>
    </row>
    <row r="19" spans="2:8" ht="15.75">
      <c r="B19" s="69">
        <v>13</v>
      </c>
      <c r="C19" s="70" t="s">
        <v>19</v>
      </c>
      <c r="D19" s="71" t="s">
        <v>37</v>
      </c>
      <c r="E19" s="72">
        <v>13</v>
      </c>
      <c r="F19" s="70">
        <f t="shared" si="0"/>
        <v>81.25</v>
      </c>
      <c r="G19" s="72">
        <v>6</v>
      </c>
      <c r="H19" s="73">
        <f t="shared" si="1"/>
        <v>75</v>
      </c>
    </row>
    <row r="20" spans="2:8" ht="15.75">
      <c r="B20" s="69">
        <v>14</v>
      </c>
      <c r="C20" s="70" t="s">
        <v>20</v>
      </c>
      <c r="D20" s="71" t="s">
        <v>108</v>
      </c>
      <c r="E20" s="72">
        <v>11</v>
      </c>
      <c r="F20" s="70">
        <f t="shared" si="0"/>
        <v>68.75</v>
      </c>
      <c r="G20" s="72">
        <v>6</v>
      </c>
      <c r="H20" s="73">
        <f t="shared" si="1"/>
        <v>75</v>
      </c>
    </row>
    <row r="21" spans="2:8" ht="15.75">
      <c r="B21" s="69">
        <v>15</v>
      </c>
      <c r="C21" s="70" t="s">
        <v>21</v>
      </c>
      <c r="D21" s="71" t="s">
        <v>39</v>
      </c>
      <c r="E21" s="72">
        <v>10</v>
      </c>
      <c r="F21" s="70">
        <f t="shared" si="0"/>
        <v>62.5</v>
      </c>
      <c r="G21" s="72">
        <v>8</v>
      </c>
      <c r="H21" s="73">
        <f t="shared" si="1"/>
        <v>100</v>
      </c>
    </row>
    <row r="22" spans="2:8" ht="15.75">
      <c r="B22" s="69">
        <v>16</v>
      </c>
      <c r="C22" s="70" t="s">
        <v>22</v>
      </c>
      <c r="D22" s="71" t="s">
        <v>109</v>
      </c>
      <c r="E22" s="72">
        <v>7</v>
      </c>
      <c r="F22" s="70">
        <f t="shared" si="0"/>
        <v>43.75</v>
      </c>
      <c r="G22" s="72">
        <v>4</v>
      </c>
      <c r="H22" s="73">
        <f t="shared" si="1"/>
        <v>50</v>
      </c>
    </row>
    <row r="23" spans="2:8" ht="15.75">
      <c r="B23" s="69">
        <v>17</v>
      </c>
      <c r="C23" s="70" t="s">
        <v>23</v>
      </c>
      <c r="D23" s="71" t="s">
        <v>110</v>
      </c>
      <c r="E23" s="72">
        <v>8</v>
      </c>
      <c r="F23" s="70">
        <f t="shared" si="0"/>
        <v>50</v>
      </c>
      <c r="G23" s="72">
        <v>4</v>
      </c>
      <c r="H23" s="73">
        <f t="shared" si="1"/>
        <v>50</v>
      </c>
    </row>
    <row r="24" spans="2:8" ht="16.5" thickBot="1">
      <c r="B24" s="75">
        <v>18</v>
      </c>
      <c r="C24" s="76" t="s">
        <v>24</v>
      </c>
      <c r="D24" s="77" t="s">
        <v>111</v>
      </c>
      <c r="E24" s="78">
        <v>12</v>
      </c>
      <c r="F24" s="76">
        <f t="shared" si="0"/>
        <v>75</v>
      </c>
      <c r="G24" s="78">
        <v>4</v>
      </c>
      <c r="H24" s="79">
        <f t="shared" si="1"/>
        <v>50</v>
      </c>
    </row>
    <row r="25" spans="2:8" ht="16.5">
      <c r="B25" s="80"/>
      <c r="C25" s="81"/>
      <c r="D25" s="82"/>
      <c r="E25" s="80"/>
      <c r="F25" s="83"/>
    </row>
    <row r="26" spans="2:8" ht="15.75">
      <c r="B26" s="84"/>
      <c r="C26" s="85"/>
      <c r="D26" s="82"/>
      <c r="E26" s="80"/>
      <c r="F26" s="83"/>
    </row>
    <row r="27" spans="2:8" ht="16.5">
      <c r="B27" s="86"/>
      <c r="C27" s="86"/>
      <c r="D27" s="82"/>
      <c r="E27" s="87"/>
      <c r="F27" s="88"/>
    </row>
    <row r="28" spans="2:8" ht="18.75">
      <c r="B28" s="89" t="s">
        <v>112</v>
      </c>
      <c r="C28" s="89"/>
      <c r="D28" s="89"/>
    </row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H13" sqref="H13"/>
    </sheetView>
  </sheetViews>
  <sheetFormatPr defaultRowHeight="15"/>
  <cols>
    <col min="1" max="1" width="14.7109375" customWidth="1"/>
    <col min="2" max="2" width="30.5703125" customWidth="1"/>
    <col min="3" max="3" width="20.85546875" customWidth="1"/>
    <col min="4" max="4" width="19.140625" customWidth="1"/>
  </cols>
  <sheetData>
    <row r="1" spans="1:9" ht="15.75">
      <c r="A1" s="150" t="s">
        <v>113</v>
      </c>
      <c r="B1" s="150"/>
      <c r="C1" s="150"/>
      <c r="D1" s="150"/>
    </row>
    <row r="2" spans="1:9" ht="15.75">
      <c r="A2" s="150" t="s">
        <v>114</v>
      </c>
      <c r="B2" s="150"/>
      <c r="C2" s="150"/>
      <c r="D2" s="150"/>
    </row>
    <row r="3" spans="1:9" ht="15.75">
      <c r="A3" s="151" t="s">
        <v>115</v>
      </c>
      <c r="B3" s="151"/>
      <c r="C3" s="151"/>
      <c r="D3" s="151"/>
    </row>
    <row r="4" spans="1:9" ht="30">
      <c r="A4" s="90" t="s">
        <v>116</v>
      </c>
      <c r="B4" s="90" t="s">
        <v>117</v>
      </c>
      <c r="C4" s="90" t="s">
        <v>118</v>
      </c>
      <c r="D4" s="90" t="s">
        <v>119</v>
      </c>
      <c r="H4" s="91"/>
    </row>
    <row r="5" spans="1:9" ht="15.75">
      <c r="A5" s="92">
        <v>1</v>
      </c>
      <c r="B5" s="93" t="s">
        <v>120</v>
      </c>
      <c r="C5" s="92">
        <v>12</v>
      </c>
      <c r="D5" s="94">
        <f>C5/27*100</f>
        <v>44.444444444444443</v>
      </c>
    </row>
    <row r="6" spans="1:9" ht="15.75">
      <c r="A6" s="92">
        <v>2</v>
      </c>
      <c r="B6" s="93" t="s">
        <v>57</v>
      </c>
      <c r="C6" s="92">
        <v>21</v>
      </c>
      <c r="D6" s="94">
        <f t="shared" ref="D6:D22" si="0">C6/27*100</f>
        <v>77.777777777777786</v>
      </c>
    </row>
    <row r="7" spans="1:9" ht="15.75">
      <c r="A7" s="92">
        <v>3</v>
      </c>
      <c r="B7" s="93" t="s">
        <v>121</v>
      </c>
      <c r="C7" s="92">
        <v>27</v>
      </c>
      <c r="D7" s="94">
        <f t="shared" si="0"/>
        <v>100</v>
      </c>
    </row>
    <row r="8" spans="1:9" ht="15.75">
      <c r="A8" s="92">
        <v>4</v>
      </c>
      <c r="B8" s="93" t="s">
        <v>67</v>
      </c>
      <c r="C8" s="92">
        <v>21</v>
      </c>
      <c r="D8" s="94">
        <f t="shared" si="0"/>
        <v>77.777777777777786</v>
      </c>
    </row>
    <row r="9" spans="1:9" ht="15.75">
      <c r="A9" s="92">
        <v>5</v>
      </c>
      <c r="B9" s="93" t="s">
        <v>33</v>
      </c>
      <c r="C9" s="92">
        <v>18</v>
      </c>
      <c r="D9" s="94">
        <f t="shared" si="0"/>
        <v>66.666666666666657</v>
      </c>
    </row>
    <row r="10" spans="1:9" ht="15.75">
      <c r="A10" s="92">
        <v>6</v>
      </c>
      <c r="B10" s="93" t="s">
        <v>37</v>
      </c>
      <c r="C10" s="92">
        <v>9</v>
      </c>
      <c r="D10" s="94">
        <f t="shared" si="0"/>
        <v>33.333333333333329</v>
      </c>
    </row>
    <row r="11" spans="1:9" ht="15.75">
      <c r="A11" s="92">
        <v>7</v>
      </c>
      <c r="B11" s="93" t="s">
        <v>38</v>
      </c>
      <c r="C11" s="92">
        <v>18</v>
      </c>
      <c r="D11" s="94">
        <f t="shared" si="0"/>
        <v>66.666666666666657</v>
      </c>
      <c r="I11" s="91"/>
    </row>
    <row r="12" spans="1:9" ht="15.75">
      <c r="A12" s="92">
        <v>8</v>
      </c>
      <c r="B12" s="93" t="s">
        <v>78</v>
      </c>
      <c r="C12" s="92">
        <v>15</v>
      </c>
      <c r="D12" s="94">
        <f t="shared" si="0"/>
        <v>55.555555555555557</v>
      </c>
    </row>
    <row r="13" spans="1:9" ht="15.75">
      <c r="A13" s="92">
        <v>9</v>
      </c>
      <c r="B13" s="93" t="s">
        <v>41</v>
      </c>
      <c r="C13" s="92">
        <v>12</v>
      </c>
      <c r="D13" s="94">
        <f t="shared" si="0"/>
        <v>44.444444444444443</v>
      </c>
    </row>
    <row r="14" spans="1:9" ht="15.75">
      <c r="A14" s="92">
        <v>10</v>
      </c>
      <c r="B14" s="93" t="s">
        <v>122</v>
      </c>
      <c r="C14" s="92">
        <v>18</v>
      </c>
      <c r="D14" s="94">
        <f t="shared" si="0"/>
        <v>66.666666666666657</v>
      </c>
    </row>
    <row r="15" spans="1:9" ht="15.75">
      <c r="A15" s="92">
        <v>11</v>
      </c>
      <c r="B15" s="93" t="s">
        <v>60</v>
      </c>
      <c r="C15" s="92">
        <v>21</v>
      </c>
      <c r="D15" s="94">
        <f t="shared" si="0"/>
        <v>77.777777777777786</v>
      </c>
    </row>
    <row r="16" spans="1:9" ht="15.75">
      <c r="A16" s="92">
        <v>12</v>
      </c>
      <c r="B16" s="93" t="s">
        <v>30</v>
      </c>
      <c r="C16" s="92">
        <v>24</v>
      </c>
      <c r="D16" s="94">
        <f t="shared" si="0"/>
        <v>88.888888888888886</v>
      </c>
    </row>
    <row r="17" spans="1:5" ht="15.75">
      <c r="A17" s="92">
        <v>13</v>
      </c>
      <c r="B17" s="93" t="s">
        <v>65</v>
      </c>
      <c r="C17" s="92">
        <v>21</v>
      </c>
      <c r="D17" s="94">
        <f t="shared" si="0"/>
        <v>77.777777777777786</v>
      </c>
    </row>
    <row r="18" spans="1:5" ht="15.75">
      <c r="A18" s="92">
        <v>14</v>
      </c>
      <c r="B18" s="93" t="s">
        <v>72</v>
      </c>
      <c r="C18" s="92">
        <v>24</v>
      </c>
      <c r="D18" s="94">
        <f t="shared" si="0"/>
        <v>88.888888888888886</v>
      </c>
    </row>
    <row r="19" spans="1:5" ht="15.75">
      <c r="A19" s="92">
        <v>15</v>
      </c>
      <c r="B19" s="95" t="s">
        <v>35</v>
      </c>
      <c r="C19" s="92">
        <v>6</v>
      </c>
      <c r="D19" s="94">
        <f t="shared" si="0"/>
        <v>22.222222222222221</v>
      </c>
    </row>
    <row r="20" spans="1:5" ht="15.75">
      <c r="A20" s="92">
        <v>16</v>
      </c>
      <c r="B20" s="95" t="s">
        <v>36</v>
      </c>
      <c r="C20" s="92">
        <v>24</v>
      </c>
      <c r="D20" s="94">
        <f t="shared" si="0"/>
        <v>88.888888888888886</v>
      </c>
    </row>
    <row r="21" spans="1:5" ht="15.75">
      <c r="A21" s="92">
        <v>17</v>
      </c>
      <c r="B21" s="95" t="s">
        <v>40</v>
      </c>
      <c r="C21" s="92">
        <v>18</v>
      </c>
      <c r="D21" s="94">
        <f t="shared" si="0"/>
        <v>66.666666666666657</v>
      </c>
    </row>
    <row r="22" spans="1:5" ht="15.75">
      <c r="A22" s="92">
        <v>18</v>
      </c>
      <c r="B22" s="95" t="s">
        <v>123</v>
      </c>
      <c r="C22" s="92">
        <v>27</v>
      </c>
      <c r="D22" s="94">
        <f t="shared" si="0"/>
        <v>100</v>
      </c>
    </row>
    <row r="23" spans="1:5">
      <c r="A23" s="24"/>
      <c r="B23" s="24"/>
      <c r="C23" s="24"/>
      <c r="D23" s="24"/>
      <c r="E23" s="24"/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  <row r="28" spans="1:5">
      <c r="A28" s="24"/>
      <c r="B28" s="24"/>
      <c r="C28" s="24"/>
      <c r="D28" s="24"/>
      <c r="E28" s="24"/>
    </row>
    <row r="29" spans="1:5">
      <c r="A29" s="24"/>
      <c r="B29" s="24"/>
      <c r="C29" s="24"/>
      <c r="D29" s="24"/>
      <c r="E29" s="24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H22" sqref="H22"/>
    </sheetView>
  </sheetViews>
  <sheetFormatPr defaultRowHeight="15"/>
  <cols>
    <col min="2" max="2" width="7" customWidth="1"/>
    <col min="3" max="3" width="6.7109375" customWidth="1"/>
    <col min="4" max="4" width="36.5703125" customWidth="1"/>
    <col min="5" max="6" width="10" customWidth="1"/>
    <col min="7" max="7" width="9.42578125" customWidth="1"/>
  </cols>
  <sheetData>
    <row r="1" spans="2:7" ht="15.75">
      <c r="B1" s="152" t="s">
        <v>124</v>
      </c>
      <c r="C1" s="152"/>
      <c r="D1" s="152"/>
      <c r="E1" s="152"/>
      <c r="F1" s="152"/>
      <c r="G1" s="152"/>
    </row>
    <row r="2" spans="2:7" ht="15.75">
      <c r="B2" s="153" t="s">
        <v>125</v>
      </c>
      <c r="C2" s="153"/>
      <c r="D2" s="153"/>
      <c r="E2" s="153"/>
      <c r="F2" s="153"/>
      <c r="G2" s="153"/>
    </row>
    <row r="3" spans="2:7">
      <c r="B3" s="154" t="s">
        <v>126</v>
      </c>
      <c r="C3" s="154"/>
      <c r="D3" s="154"/>
      <c r="E3" s="154"/>
      <c r="F3" s="154"/>
      <c r="G3" s="154"/>
    </row>
    <row r="4" spans="2:7">
      <c r="B4" s="155" t="s">
        <v>127</v>
      </c>
      <c r="C4" s="155"/>
      <c r="D4" s="155"/>
      <c r="E4" s="155"/>
      <c r="F4" s="155"/>
      <c r="G4" s="155"/>
    </row>
    <row r="5" spans="2:7" ht="15.75" thickBot="1">
      <c r="B5" s="156" t="s">
        <v>128</v>
      </c>
      <c r="C5" s="156"/>
      <c r="D5" s="156"/>
      <c r="E5" s="156"/>
      <c r="F5" s="156"/>
      <c r="G5" s="156"/>
    </row>
    <row r="6" spans="2:7" ht="15.75" thickBot="1">
      <c r="B6" s="157"/>
      <c r="C6" s="158"/>
      <c r="D6" s="159"/>
      <c r="E6" s="160" t="s">
        <v>129</v>
      </c>
      <c r="F6" s="160" t="s">
        <v>130</v>
      </c>
      <c r="G6" s="162" t="s">
        <v>44</v>
      </c>
    </row>
    <row r="7" spans="2:7" ht="15.75">
      <c r="B7" s="164" t="s">
        <v>131</v>
      </c>
      <c r="C7" s="165"/>
      <c r="D7" s="166"/>
      <c r="E7" s="161"/>
      <c r="F7" s="161"/>
      <c r="G7" s="163"/>
    </row>
    <row r="8" spans="2:7" ht="15.75" customHeight="1">
      <c r="B8" s="96" t="s">
        <v>132</v>
      </c>
      <c r="C8" s="97" t="s">
        <v>133</v>
      </c>
      <c r="D8" s="98" t="s">
        <v>134</v>
      </c>
      <c r="E8" s="99"/>
      <c r="F8" s="99"/>
      <c r="G8" s="99"/>
    </row>
    <row r="9" spans="2:7" ht="15.75">
      <c r="B9" s="100">
        <v>1</v>
      </c>
      <c r="C9" s="101" t="s">
        <v>7</v>
      </c>
      <c r="D9" s="102" t="s">
        <v>135</v>
      </c>
      <c r="E9" s="99">
        <v>11</v>
      </c>
      <c r="F9" s="99">
        <f t="shared" ref="F9:F26" si="0">E9*3</f>
        <v>33</v>
      </c>
      <c r="G9" s="103">
        <f>F9*100/54</f>
        <v>61.111111111111114</v>
      </c>
    </row>
    <row r="10" spans="2:7" ht="15.75">
      <c r="B10" s="100">
        <v>2</v>
      </c>
      <c r="C10" s="101" t="s">
        <v>8</v>
      </c>
      <c r="D10" s="104" t="s">
        <v>57</v>
      </c>
      <c r="E10" s="99">
        <v>17</v>
      </c>
      <c r="F10" s="99">
        <f t="shared" si="0"/>
        <v>51</v>
      </c>
      <c r="G10" s="105">
        <f t="shared" ref="G10:G26" si="1">F10*100/54</f>
        <v>94.444444444444443</v>
      </c>
    </row>
    <row r="11" spans="2:7" ht="15.75">
      <c r="B11" s="100">
        <v>3</v>
      </c>
      <c r="C11" s="101" t="s">
        <v>9</v>
      </c>
      <c r="D11" s="104" t="s">
        <v>136</v>
      </c>
      <c r="E11" s="99">
        <v>12</v>
      </c>
      <c r="F11" s="99">
        <f t="shared" si="0"/>
        <v>36</v>
      </c>
      <c r="G11" s="103">
        <f t="shared" si="1"/>
        <v>66.666666666666671</v>
      </c>
    </row>
    <row r="12" spans="2:7" ht="15.75">
      <c r="B12" s="100">
        <v>4</v>
      </c>
      <c r="C12" s="101" t="s">
        <v>10</v>
      </c>
      <c r="D12" s="104" t="s">
        <v>60</v>
      </c>
      <c r="E12" s="99">
        <v>16</v>
      </c>
      <c r="F12" s="99">
        <f t="shared" si="0"/>
        <v>48</v>
      </c>
      <c r="G12" s="105">
        <f t="shared" si="1"/>
        <v>88.888888888888886</v>
      </c>
    </row>
    <row r="13" spans="2:7" ht="15.75">
      <c r="B13" s="100">
        <v>5</v>
      </c>
      <c r="C13" s="101" t="s">
        <v>11</v>
      </c>
      <c r="D13" s="102" t="s">
        <v>137</v>
      </c>
      <c r="E13" s="99">
        <v>18</v>
      </c>
      <c r="F13" s="99">
        <f t="shared" si="0"/>
        <v>54</v>
      </c>
      <c r="G13" s="106">
        <f t="shared" si="1"/>
        <v>100</v>
      </c>
    </row>
    <row r="14" spans="2:7" ht="15.75">
      <c r="B14" s="100">
        <v>6</v>
      </c>
      <c r="C14" s="101" t="s">
        <v>12</v>
      </c>
      <c r="D14" s="107" t="s">
        <v>30</v>
      </c>
      <c r="E14" s="99">
        <v>16</v>
      </c>
      <c r="F14" s="99">
        <f t="shared" si="0"/>
        <v>48</v>
      </c>
      <c r="G14" s="105">
        <f t="shared" si="1"/>
        <v>88.888888888888886</v>
      </c>
    </row>
    <row r="15" spans="2:7" ht="15.75">
      <c r="B15" s="100">
        <v>7</v>
      </c>
      <c r="C15" s="101" t="s">
        <v>13</v>
      </c>
      <c r="D15" s="102" t="s">
        <v>65</v>
      </c>
      <c r="E15" s="99">
        <v>11</v>
      </c>
      <c r="F15" s="99">
        <f t="shared" si="0"/>
        <v>33</v>
      </c>
      <c r="G15" s="103">
        <f t="shared" si="1"/>
        <v>61.111111111111114</v>
      </c>
    </row>
    <row r="16" spans="2:7" ht="15.75">
      <c r="B16" s="100">
        <v>8</v>
      </c>
      <c r="C16" s="101" t="s">
        <v>14</v>
      </c>
      <c r="D16" s="102" t="s">
        <v>67</v>
      </c>
      <c r="E16" s="99">
        <v>14</v>
      </c>
      <c r="F16" s="99">
        <f t="shared" si="0"/>
        <v>42</v>
      </c>
      <c r="G16" s="103">
        <f t="shared" si="1"/>
        <v>77.777777777777771</v>
      </c>
    </row>
    <row r="17" spans="2:7" ht="15.75">
      <c r="B17" s="100">
        <v>9</v>
      </c>
      <c r="C17" s="101" t="s">
        <v>15</v>
      </c>
      <c r="D17" s="102" t="s">
        <v>33</v>
      </c>
      <c r="E17" s="99">
        <v>16</v>
      </c>
      <c r="F17" s="99">
        <f t="shared" si="0"/>
        <v>48</v>
      </c>
      <c r="G17" s="105">
        <f t="shared" si="1"/>
        <v>88.888888888888886</v>
      </c>
    </row>
    <row r="18" spans="2:7" ht="15.75">
      <c r="B18" s="100">
        <v>10</v>
      </c>
      <c r="C18" s="101" t="s">
        <v>16</v>
      </c>
      <c r="D18" s="102" t="s">
        <v>72</v>
      </c>
      <c r="E18" s="99">
        <v>15</v>
      </c>
      <c r="F18" s="99">
        <f t="shared" si="0"/>
        <v>45</v>
      </c>
      <c r="G18" s="105">
        <f t="shared" si="1"/>
        <v>83.333333333333329</v>
      </c>
    </row>
    <row r="19" spans="2:7" ht="15.75">
      <c r="B19" s="100">
        <v>11</v>
      </c>
      <c r="C19" s="101" t="s">
        <v>17</v>
      </c>
      <c r="D19" s="102" t="s">
        <v>35</v>
      </c>
      <c r="E19" s="99">
        <v>14</v>
      </c>
      <c r="F19" s="99">
        <f t="shared" si="0"/>
        <v>42</v>
      </c>
      <c r="G19" s="103">
        <f t="shared" si="1"/>
        <v>77.777777777777771</v>
      </c>
    </row>
    <row r="20" spans="2:7" ht="15.75">
      <c r="B20" s="100">
        <v>12</v>
      </c>
      <c r="C20" s="101" t="s">
        <v>18</v>
      </c>
      <c r="D20" s="102" t="s">
        <v>36</v>
      </c>
      <c r="E20" s="99">
        <v>16</v>
      </c>
      <c r="F20" s="99">
        <f t="shared" si="0"/>
        <v>48</v>
      </c>
      <c r="G20" s="105">
        <f t="shared" si="1"/>
        <v>88.888888888888886</v>
      </c>
    </row>
    <row r="21" spans="2:7" ht="15.75">
      <c r="B21" s="100">
        <v>13</v>
      </c>
      <c r="C21" s="101" t="s">
        <v>19</v>
      </c>
      <c r="D21" s="108" t="s">
        <v>37</v>
      </c>
      <c r="E21" s="99">
        <v>11</v>
      </c>
      <c r="F21" s="99">
        <f t="shared" si="0"/>
        <v>33</v>
      </c>
      <c r="G21" s="103">
        <f t="shared" si="1"/>
        <v>61.111111111111114</v>
      </c>
    </row>
    <row r="22" spans="2:7" ht="15.75">
      <c r="B22" s="100">
        <v>14</v>
      </c>
      <c r="C22" s="101" t="s">
        <v>20</v>
      </c>
      <c r="D22" s="102" t="s">
        <v>38</v>
      </c>
      <c r="E22" s="99">
        <v>14</v>
      </c>
      <c r="F22" s="99">
        <f t="shared" si="0"/>
        <v>42</v>
      </c>
      <c r="G22" s="103">
        <f t="shared" si="1"/>
        <v>77.777777777777771</v>
      </c>
    </row>
    <row r="23" spans="2:7" ht="15.75">
      <c r="B23" s="100">
        <v>15</v>
      </c>
      <c r="C23" s="101" t="s">
        <v>21</v>
      </c>
      <c r="D23" s="102" t="s">
        <v>78</v>
      </c>
      <c r="E23" s="99">
        <v>18</v>
      </c>
      <c r="F23" s="99">
        <f t="shared" si="0"/>
        <v>54</v>
      </c>
      <c r="G23" s="106">
        <f t="shared" si="1"/>
        <v>100</v>
      </c>
    </row>
    <row r="24" spans="2:7" ht="15.75">
      <c r="B24" s="100">
        <v>16</v>
      </c>
      <c r="C24" s="101" t="s">
        <v>22</v>
      </c>
      <c r="D24" s="104" t="s">
        <v>138</v>
      </c>
      <c r="E24" s="99">
        <v>17</v>
      </c>
      <c r="F24" s="99">
        <f t="shared" si="0"/>
        <v>51</v>
      </c>
      <c r="G24" s="105">
        <f t="shared" si="1"/>
        <v>94.444444444444443</v>
      </c>
    </row>
    <row r="25" spans="2:7" ht="15.75">
      <c r="B25" s="100">
        <v>17</v>
      </c>
      <c r="C25" s="101" t="s">
        <v>23</v>
      </c>
      <c r="D25" s="102" t="s">
        <v>139</v>
      </c>
      <c r="E25" s="99">
        <v>16</v>
      </c>
      <c r="F25" s="99">
        <f t="shared" si="0"/>
        <v>48</v>
      </c>
      <c r="G25" s="105">
        <f t="shared" si="1"/>
        <v>88.888888888888886</v>
      </c>
    </row>
    <row r="26" spans="2:7" ht="16.5" thickBot="1">
      <c r="B26" s="109">
        <v>18</v>
      </c>
      <c r="C26" s="110" t="s">
        <v>24</v>
      </c>
      <c r="D26" s="111" t="s">
        <v>123</v>
      </c>
      <c r="E26" s="112">
        <v>17</v>
      </c>
      <c r="F26" s="112">
        <f t="shared" si="0"/>
        <v>51</v>
      </c>
      <c r="G26" s="113">
        <f t="shared" si="1"/>
        <v>94.444444444444443</v>
      </c>
    </row>
  </sheetData>
  <mergeCells count="10">
    <mergeCell ref="B6:D6"/>
    <mergeCell ref="E6:E7"/>
    <mergeCell ref="F6:F7"/>
    <mergeCell ref="G6:G7"/>
    <mergeCell ref="B7:D7"/>
    <mergeCell ref="B1:G1"/>
    <mergeCell ref="B2:G2"/>
    <mergeCell ref="B3:G3"/>
    <mergeCell ref="B4:G4"/>
    <mergeCell ref="B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14" sqref="K14"/>
    </sheetView>
  </sheetViews>
  <sheetFormatPr defaultRowHeight="15"/>
  <cols>
    <col min="1" max="1" width="6.5703125" style="59" customWidth="1"/>
    <col min="2" max="2" width="6.28515625" style="59" customWidth="1"/>
    <col min="3" max="3" width="10.7109375" style="59" customWidth="1"/>
    <col min="4" max="4" width="37.140625" style="59" customWidth="1"/>
    <col min="5" max="5" width="19" style="59" customWidth="1"/>
    <col min="6" max="6" width="10.42578125" style="59" customWidth="1"/>
    <col min="7" max="7" width="20.5703125" style="59" customWidth="1"/>
    <col min="8" max="8" width="10.5703125" style="59" customWidth="1"/>
    <col min="9" max="16384" width="9.140625" style="59"/>
  </cols>
  <sheetData>
    <row r="1" spans="1:8" ht="18.75">
      <c r="B1" s="175" t="s">
        <v>93</v>
      </c>
      <c r="C1" s="175"/>
      <c r="D1" s="175"/>
      <c r="E1" s="175"/>
      <c r="F1" s="175"/>
      <c r="G1" s="175"/>
      <c r="H1" s="175"/>
    </row>
    <row r="2" spans="1:8" ht="18">
      <c r="A2" s="60"/>
      <c r="B2" s="176" t="s">
        <v>140</v>
      </c>
      <c r="C2" s="176"/>
      <c r="D2" s="176"/>
      <c r="E2" s="176"/>
      <c r="F2" s="176"/>
      <c r="G2" s="176"/>
      <c r="H2" s="176"/>
    </row>
    <row r="3" spans="1:8" ht="18">
      <c r="A3" s="60"/>
      <c r="B3" s="176" t="s">
        <v>95</v>
      </c>
      <c r="C3" s="176"/>
      <c r="D3" s="176"/>
      <c r="E3" s="176"/>
      <c r="F3" s="176"/>
      <c r="G3" s="176"/>
      <c r="H3" s="176"/>
    </row>
    <row r="4" spans="1:8" ht="18.75" thickBot="1">
      <c r="A4" s="60"/>
      <c r="B4" s="141" t="s">
        <v>141</v>
      </c>
      <c r="C4" s="141"/>
      <c r="D4" s="141"/>
      <c r="E4" s="141"/>
      <c r="F4" s="141"/>
      <c r="G4" s="141"/>
      <c r="H4" s="141"/>
    </row>
    <row r="5" spans="1:8" ht="18">
      <c r="B5" s="177" t="s">
        <v>0</v>
      </c>
      <c r="C5" s="178" t="s">
        <v>1</v>
      </c>
      <c r="D5" s="179" t="s">
        <v>2</v>
      </c>
      <c r="E5" s="180" t="s">
        <v>3</v>
      </c>
      <c r="F5" s="180"/>
      <c r="G5" s="180" t="s">
        <v>97</v>
      </c>
      <c r="H5" s="180"/>
    </row>
    <row r="6" spans="1:8" ht="36.75" thickBot="1">
      <c r="B6" s="181"/>
      <c r="C6" s="182"/>
      <c r="D6" s="183"/>
      <c r="E6" s="184" t="s">
        <v>142</v>
      </c>
      <c r="F6" s="184" t="s">
        <v>44</v>
      </c>
      <c r="G6" s="185" t="s">
        <v>143</v>
      </c>
      <c r="H6" s="185" t="s">
        <v>44</v>
      </c>
    </row>
    <row r="7" spans="1:8" ht="18">
      <c r="B7" s="186">
        <v>1</v>
      </c>
      <c r="C7" s="187" t="s">
        <v>7</v>
      </c>
      <c r="D7" s="188" t="s">
        <v>100</v>
      </c>
      <c r="E7" s="189">
        <v>13</v>
      </c>
      <c r="F7" s="190">
        <f>E7/15*100</f>
        <v>86.666666666666671</v>
      </c>
      <c r="G7" s="189">
        <v>10</v>
      </c>
      <c r="H7" s="191">
        <f>G7/17*100</f>
        <v>58.82352941176471</v>
      </c>
    </row>
    <row r="8" spans="1:8" ht="18">
      <c r="B8" s="192">
        <v>2</v>
      </c>
      <c r="C8" s="193" t="s">
        <v>8</v>
      </c>
      <c r="D8" s="194" t="s">
        <v>26</v>
      </c>
      <c r="E8" s="1">
        <v>11</v>
      </c>
      <c r="F8" s="195">
        <f t="shared" ref="F8:F24" si="0">E8/15*100</f>
        <v>73.333333333333329</v>
      </c>
      <c r="G8" s="1">
        <v>14</v>
      </c>
      <c r="H8" s="196">
        <f t="shared" ref="H8:H24" si="1">G8/17*100</f>
        <v>82.35294117647058</v>
      </c>
    </row>
    <row r="9" spans="1:8" ht="18">
      <c r="B9" s="192">
        <v>3</v>
      </c>
      <c r="C9" s="193" t="s">
        <v>9</v>
      </c>
      <c r="D9" s="194" t="s">
        <v>101</v>
      </c>
      <c r="E9" s="1">
        <v>10</v>
      </c>
      <c r="F9" s="195">
        <f t="shared" si="0"/>
        <v>66.666666666666657</v>
      </c>
      <c r="G9" s="1">
        <v>9</v>
      </c>
      <c r="H9" s="196">
        <f t="shared" si="1"/>
        <v>52.941176470588239</v>
      </c>
    </row>
    <row r="10" spans="1:8" ht="18">
      <c r="B10" s="192">
        <v>4</v>
      </c>
      <c r="C10" s="193" t="s">
        <v>10</v>
      </c>
      <c r="D10" s="194" t="s">
        <v>28</v>
      </c>
      <c r="E10" s="1">
        <v>11</v>
      </c>
      <c r="F10" s="195">
        <f t="shared" si="0"/>
        <v>73.333333333333329</v>
      </c>
      <c r="G10" s="1">
        <v>17</v>
      </c>
      <c r="H10" s="196">
        <f t="shared" si="1"/>
        <v>100</v>
      </c>
    </row>
    <row r="11" spans="1:8" ht="18">
      <c r="B11" s="192">
        <v>5</v>
      </c>
      <c r="C11" s="193" t="s">
        <v>11</v>
      </c>
      <c r="D11" s="194" t="s">
        <v>102</v>
      </c>
      <c r="E11" s="1">
        <v>13</v>
      </c>
      <c r="F11" s="195">
        <f t="shared" si="0"/>
        <v>86.666666666666671</v>
      </c>
      <c r="G11" s="1">
        <v>17</v>
      </c>
      <c r="H11" s="196">
        <f t="shared" si="1"/>
        <v>100</v>
      </c>
    </row>
    <row r="12" spans="1:8" ht="18">
      <c r="B12" s="192">
        <v>6</v>
      </c>
      <c r="C12" s="193" t="s">
        <v>12</v>
      </c>
      <c r="D12" s="197" t="s">
        <v>103</v>
      </c>
      <c r="E12" s="1">
        <v>10</v>
      </c>
      <c r="F12" s="195">
        <f t="shared" si="0"/>
        <v>66.666666666666657</v>
      </c>
      <c r="G12" s="1">
        <v>17</v>
      </c>
      <c r="H12" s="196">
        <f t="shared" si="1"/>
        <v>100</v>
      </c>
    </row>
    <row r="13" spans="1:8" ht="18">
      <c r="B13" s="192">
        <v>7</v>
      </c>
      <c r="C13" s="193" t="s">
        <v>13</v>
      </c>
      <c r="D13" s="194" t="s">
        <v>31</v>
      </c>
      <c r="E13" s="1">
        <v>6</v>
      </c>
      <c r="F13" s="195">
        <f t="shared" si="0"/>
        <v>40</v>
      </c>
      <c r="G13" s="1">
        <v>4</v>
      </c>
      <c r="H13" s="196">
        <f t="shared" si="1"/>
        <v>23.52941176470588</v>
      </c>
    </row>
    <row r="14" spans="1:8" ht="36">
      <c r="B14" s="192">
        <v>8</v>
      </c>
      <c r="C14" s="193" t="s">
        <v>14</v>
      </c>
      <c r="D14" s="194" t="s">
        <v>104</v>
      </c>
      <c r="E14" s="1">
        <v>10</v>
      </c>
      <c r="F14" s="195">
        <f t="shared" si="0"/>
        <v>66.666666666666657</v>
      </c>
      <c r="G14" s="1">
        <v>15</v>
      </c>
      <c r="H14" s="196">
        <f t="shared" si="1"/>
        <v>88.235294117647058</v>
      </c>
    </row>
    <row r="15" spans="1:8" ht="18">
      <c r="B15" s="192">
        <v>9</v>
      </c>
      <c r="C15" s="193" t="s">
        <v>15</v>
      </c>
      <c r="D15" s="194" t="s">
        <v>105</v>
      </c>
      <c r="E15" s="1">
        <v>9</v>
      </c>
      <c r="F15" s="195">
        <f t="shared" si="0"/>
        <v>60</v>
      </c>
      <c r="G15" s="1">
        <v>17</v>
      </c>
      <c r="H15" s="196">
        <f t="shared" si="1"/>
        <v>100</v>
      </c>
    </row>
    <row r="16" spans="1:8" ht="18">
      <c r="B16" s="192">
        <v>10</v>
      </c>
      <c r="C16" s="193" t="s">
        <v>16</v>
      </c>
      <c r="D16" s="194" t="s">
        <v>34</v>
      </c>
      <c r="E16" s="1">
        <v>12</v>
      </c>
      <c r="F16" s="195">
        <f t="shared" si="0"/>
        <v>80</v>
      </c>
      <c r="G16" s="1">
        <v>12</v>
      </c>
      <c r="H16" s="196">
        <f t="shared" si="1"/>
        <v>70.588235294117652</v>
      </c>
    </row>
    <row r="17" spans="2:8" ht="18">
      <c r="B17" s="192">
        <v>11</v>
      </c>
      <c r="C17" s="193" t="s">
        <v>17</v>
      </c>
      <c r="D17" s="194" t="s">
        <v>106</v>
      </c>
      <c r="E17" s="1">
        <v>5</v>
      </c>
      <c r="F17" s="195">
        <f t="shared" si="0"/>
        <v>33.333333333333329</v>
      </c>
      <c r="G17" s="1">
        <v>10</v>
      </c>
      <c r="H17" s="196">
        <f t="shared" si="1"/>
        <v>58.82352941176471</v>
      </c>
    </row>
    <row r="18" spans="2:8" ht="18">
      <c r="B18" s="192">
        <v>12</v>
      </c>
      <c r="C18" s="193" t="s">
        <v>18</v>
      </c>
      <c r="D18" s="194" t="s">
        <v>107</v>
      </c>
      <c r="E18" s="1">
        <v>9</v>
      </c>
      <c r="F18" s="195">
        <f t="shared" si="0"/>
        <v>60</v>
      </c>
      <c r="G18" s="1">
        <v>12</v>
      </c>
      <c r="H18" s="196">
        <f t="shared" si="1"/>
        <v>70.588235294117652</v>
      </c>
    </row>
    <row r="19" spans="2:8" ht="18">
      <c r="B19" s="192">
        <v>13</v>
      </c>
      <c r="C19" s="193" t="s">
        <v>19</v>
      </c>
      <c r="D19" s="194" t="s">
        <v>37</v>
      </c>
      <c r="E19" s="1">
        <v>12</v>
      </c>
      <c r="F19" s="195">
        <f t="shared" si="0"/>
        <v>80</v>
      </c>
      <c r="G19" s="1">
        <v>10</v>
      </c>
      <c r="H19" s="196">
        <f t="shared" si="1"/>
        <v>58.82352941176471</v>
      </c>
    </row>
    <row r="20" spans="2:8" ht="18">
      <c r="B20" s="192">
        <v>14</v>
      </c>
      <c r="C20" s="193" t="s">
        <v>20</v>
      </c>
      <c r="D20" s="194" t="s">
        <v>108</v>
      </c>
      <c r="E20" s="1">
        <v>7</v>
      </c>
      <c r="F20" s="195">
        <f t="shared" si="0"/>
        <v>46.666666666666664</v>
      </c>
      <c r="G20" s="1">
        <v>17</v>
      </c>
      <c r="H20" s="196">
        <f t="shared" si="1"/>
        <v>100</v>
      </c>
    </row>
    <row r="21" spans="2:8" ht="18">
      <c r="B21" s="192">
        <v>15</v>
      </c>
      <c r="C21" s="193" t="s">
        <v>21</v>
      </c>
      <c r="D21" s="194" t="s">
        <v>39</v>
      </c>
      <c r="E21" s="1">
        <v>10</v>
      </c>
      <c r="F21" s="195">
        <f t="shared" si="0"/>
        <v>66.666666666666657</v>
      </c>
      <c r="G21" s="1">
        <v>15</v>
      </c>
      <c r="H21" s="196">
        <f t="shared" si="1"/>
        <v>88.235294117647058</v>
      </c>
    </row>
    <row r="22" spans="2:8" ht="18">
      <c r="B22" s="192">
        <v>16</v>
      </c>
      <c r="C22" s="193" t="s">
        <v>22</v>
      </c>
      <c r="D22" s="194" t="s">
        <v>109</v>
      </c>
      <c r="E22" s="1">
        <v>11</v>
      </c>
      <c r="F22" s="195">
        <f t="shared" si="0"/>
        <v>73.333333333333329</v>
      </c>
      <c r="G22" s="1">
        <v>17</v>
      </c>
      <c r="H22" s="196">
        <f t="shared" si="1"/>
        <v>100</v>
      </c>
    </row>
    <row r="23" spans="2:8" ht="18">
      <c r="B23" s="192">
        <v>17</v>
      </c>
      <c r="C23" s="193" t="s">
        <v>23</v>
      </c>
      <c r="D23" s="194" t="s">
        <v>110</v>
      </c>
      <c r="E23" s="1">
        <v>5</v>
      </c>
      <c r="F23" s="195">
        <f t="shared" si="0"/>
        <v>33.333333333333329</v>
      </c>
      <c r="G23" s="1">
        <v>10</v>
      </c>
      <c r="H23" s="196">
        <f t="shared" si="1"/>
        <v>58.82352941176471</v>
      </c>
    </row>
    <row r="24" spans="2:8" ht="18.75" thickBot="1">
      <c r="B24" s="198">
        <v>18</v>
      </c>
      <c r="C24" s="199" t="s">
        <v>24</v>
      </c>
      <c r="D24" s="200" t="s">
        <v>111</v>
      </c>
      <c r="E24" s="201">
        <v>10</v>
      </c>
      <c r="F24" s="202">
        <f t="shared" si="0"/>
        <v>66.666666666666657</v>
      </c>
      <c r="G24" s="201">
        <v>15</v>
      </c>
      <c r="H24" s="203">
        <f t="shared" si="1"/>
        <v>88.235294117647058</v>
      </c>
    </row>
    <row r="25" spans="2:8" ht="16.5">
      <c r="B25" s="80"/>
      <c r="C25" s="81"/>
      <c r="D25" s="82"/>
      <c r="E25" s="80"/>
      <c r="F25" s="83"/>
    </row>
    <row r="26" spans="2:8" ht="15.75">
      <c r="B26" s="84"/>
      <c r="C26" s="85"/>
      <c r="D26" s="82"/>
      <c r="E26" s="80"/>
      <c r="F26" s="83"/>
    </row>
    <row r="27" spans="2:8" ht="16.5">
      <c r="B27" s="86"/>
      <c r="C27" s="86"/>
      <c r="D27" s="82"/>
      <c r="E27" s="87"/>
      <c r="F27" s="88"/>
    </row>
    <row r="28" spans="2:8" ht="18.75">
      <c r="B28" s="89"/>
      <c r="C28" s="89"/>
      <c r="D28" s="89"/>
    </row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K10" sqref="K10"/>
    </sheetView>
  </sheetViews>
  <sheetFormatPr defaultRowHeight="15"/>
  <sheetData>
    <row r="1" spans="1:7" ht="30">
      <c r="A1" s="168"/>
      <c r="B1" s="169"/>
      <c r="C1" s="169"/>
      <c r="D1" s="169"/>
      <c r="E1" s="169"/>
      <c r="F1" s="169"/>
      <c r="G1" s="169"/>
    </row>
    <row r="2" spans="1:7" ht="30">
      <c r="A2" s="170"/>
      <c r="B2" s="171"/>
      <c r="C2" s="171"/>
      <c r="D2" s="171"/>
      <c r="E2" s="171"/>
      <c r="F2" s="171"/>
      <c r="G2" s="171"/>
    </row>
    <row r="3" spans="1:7" ht="30">
      <c r="A3" s="171"/>
      <c r="B3" s="171"/>
      <c r="C3" s="171"/>
      <c r="D3" s="171"/>
      <c r="E3" s="171"/>
      <c r="F3" s="171"/>
      <c r="G3" s="171"/>
    </row>
    <row r="4" spans="1:7" ht="15.75">
      <c r="A4" s="172"/>
      <c r="B4" s="173"/>
      <c r="C4" s="174"/>
      <c r="D4" s="174"/>
      <c r="E4" s="174"/>
      <c r="F4" s="174"/>
      <c r="G4" s="174"/>
    </row>
    <row r="5" spans="1:7">
      <c r="A5" s="172"/>
      <c r="B5" s="173"/>
      <c r="C5" s="174"/>
      <c r="D5" s="167"/>
      <c r="E5" s="167"/>
      <c r="F5" s="167"/>
      <c r="G5" s="167"/>
    </row>
    <row r="6" spans="1:7">
      <c r="A6" s="172"/>
      <c r="B6" s="173"/>
      <c r="C6" s="174"/>
      <c r="D6" s="167"/>
      <c r="E6" s="167"/>
      <c r="F6" s="167"/>
      <c r="G6" s="167"/>
    </row>
    <row r="7" spans="1:7" ht="18.75">
      <c r="A7" s="1"/>
      <c r="B7" s="6"/>
      <c r="C7" s="7"/>
      <c r="D7" s="1"/>
      <c r="E7" s="2"/>
      <c r="F7" s="1"/>
      <c r="G7" s="3"/>
    </row>
    <row r="8" spans="1:7" ht="18.75">
      <c r="A8" s="1"/>
      <c r="B8" s="8"/>
      <c r="C8" s="9"/>
      <c r="D8" s="1"/>
      <c r="E8" s="2"/>
      <c r="F8" s="4"/>
      <c r="G8" s="3"/>
    </row>
    <row r="9" spans="1:7" ht="18.75">
      <c r="A9" s="1"/>
      <c r="B9" s="8"/>
      <c r="C9" s="7"/>
      <c r="D9" s="1"/>
      <c r="E9" s="2"/>
      <c r="F9" s="1"/>
      <c r="G9" s="3"/>
    </row>
    <row r="10" spans="1:7" ht="18.75">
      <c r="A10" s="1"/>
      <c r="B10" s="8"/>
      <c r="C10" s="7"/>
      <c r="D10" s="1"/>
      <c r="E10" s="2"/>
      <c r="F10" s="4"/>
      <c r="G10" s="3"/>
    </row>
    <row r="11" spans="1:7" ht="18.75">
      <c r="A11" s="1"/>
      <c r="B11" s="8"/>
      <c r="C11" s="7"/>
      <c r="D11" s="1"/>
      <c r="E11" s="2"/>
      <c r="F11" s="1"/>
      <c r="G11" s="3"/>
    </row>
    <row r="12" spans="1:7" ht="18.75">
      <c r="A12" s="1"/>
      <c r="B12" s="8"/>
      <c r="C12" s="7"/>
      <c r="D12" s="1"/>
      <c r="E12" s="2"/>
      <c r="F12" s="4"/>
      <c r="G12" s="3"/>
    </row>
    <row r="13" spans="1:7" ht="18.75">
      <c r="A13" s="1"/>
      <c r="B13" s="8"/>
      <c r="C13" s="7"/>
      <c r="D13" s="1"/>
      <c r="E13" s="2"/>
      <c r="F13" s="1"/>
      <c r="G13" s="3"/>
    </row>
    <row r="14" spans="1:7" ht="18.75">
      <c r="A14" s="1"/>
      <c r="B14" s="8"/>
      <c r="C14" s="10"/>
      <c r="D14" s="1"/>
      <c r="E14" s="2"/>
      <c r="F14" s="4"/>
      <c r="G14" s="3"/>
    </row>
    <row r="15" spans="1:7" ht="18.75">
      <c r="A15" s="1"/>
      <c r="B15" s="8"/>
      <c r="C15" s="11"/>
      <c r="D15" s="1"/>
      <c r="E15" s="2"/>
      <c r="F15" s="1"/>
      <c r="G15" s="3"/>
    </row>
    <row r="16" spans="1:7" ht="18.75">
      <c r="A16" s="1"/>
      <c r="B16" s="8"/>
      <c r="C16" s="7"/>
      <c r="D16" s="1"/>
      <c r="E16" s="2"/>
      <c r="F16" s="4"/>
      <c r="G16" s="3"/>
    </row>
    <row r="17" spans="1:7" ht="18.75">
      <c r="A17" s="1"/>
      <c r="B17" s="8"/>
      <c r="C17" s="7"/>
      <c r="D17" s="1"/>
      <c r="E17" s="2"/>
      <c r="F17" s="1"/>
      <c r="G17" s="3"/>
    </row>
    <row r="18" spans="1:7" ht="18.75">
      <c r="A18" s="1"/>
      <c r="B18" s="8"/>
      <c r="C18" s="7"/>
      <c r="D18" s="1"/>
      <c r="E18" s="2"/>
      <c r="F18" s="4"/>
      <c r="G18" s="3"/>
    </row>
    <row r="19" spans="1:7" ht="18.75">
      <c r="A19" s="1"/>
      <c r="B19" s="8"/>
      <c r="C19" s="10"/>
      <c r="D19" s="1"/>
      <c r="E19" s="2"/>
      <c r="F19" s="1"/>
      <c r="G19" s="3"/>
    </row>
    <row r="20" spans="1:7" ht="18.75">
      <c r="A20" s="1"/>
      <c r="B20" s="8"/>
      <c r="C20" s="10"/>
      <c r="D20" s="1"/>
      <c r="E20" s="2"/>
      <c r="F20" s="4"/>
      <c r="G20" s="3"/>
    </row>
    <row r="21" spans="1:7" ht="18.75">
      <c r="A21" s="1"/>
      <c r="B21" s="8"/>
      <c r="C21" s="10"/>
      <c r="D21" s="1"/>
      <c r="E21" s="2"/>
      <c r="F21" s="4"/>
      <c r="G21" s="3"/>
    </row>
    <row r="22" spans="1:7" ht="18.75">
      <c r="A22" s="1"/>
      <c r="B22" s="8"/>
      <c r="C22" s="10"/>
      <c r="D22" s="1"/>
      <c r="E22" s="2"/>
      <c r="F22" s="1"/>
      <c r="G22" s="3"/>
    </row>
    <row r="23" spans="1:7" ht="18.75">
      <c r="A23" s="1"/>
      <c r="B23" s="8"/>
      <c r="C23" s="7"/>
      <c r="D23" s="1"/>
      <c r="E23" s="2"/>
      <c r="F23" s="4"/>
      <c r="G23" s="3"/>
    </row>
    <row r="24" spans="1:7" ht="18.75">
      <c r="A24" s="1"/>
      <c r="B24" s="8"/>
      <c r="C24" s="7"/>
      <c r="D24" s="1"/>
      <c r="E24" s="2"/>
      <c r="F24" s="1"/>
      <c r="G24" s="3"/>
    </row>
    <row r="25" spans="1:7" ht="18.75">
      <c r="A25" s="1"/>
      <c r="B25" s="8"/>
      <c r="C25" s="7"/>
      <c r="D25" s="1"/>
      <c r="E25" s="2"/>
      <c r="F25" s="4"/>
      <c r="G25" s="3"/>
    </row>
    <row r="26" spans="1:7" ht="18.75">
      <c r="A26" s="1"/>
      <c r="B26" s="8"/>
      <c r="C26" s="12"/>
      <c r="D26" s="1"/>
      <c r="E26" s="2"/>
      <c r="F26" s="1"/>
      <c r="G26" s="3"/>
    </row>
    <row r="27" spans="1:7" ht="18.75">
      <c r="A27" s="1"/>
      <c r="B27" s="8"/>
      <c r="C27" s="10"/>
      <c r="D27" s="1"/>
      <c r="E27" s="2"/>
      <c r="F27" s="4"/>
      <c r="G27" s="3"/>
    </row>
    <row r="28" spans="1:7" ht="18.75">
      <c r="A28" s="1"/>
      <c r="B28" s="8"/>
      <c r="C28" s="10"/>
      <c r="D28" s="1"/>
      <c r="E28" s="2"/>
      <c r="F28" s="1"/>
      <c r="G28" s="3"/>
    </row>
    <row r="29" spans="1:7" ht="18.75">
      <c r="A29" s="1"/>
      <c r="B29" s="8"/>
      <c r="C29" s="10"/>
      <c r="D29" s="1"/>
      <c r="E29" s="2"/>
      <c r="F29" s="4"/>
      <c r="G29" s="3"/>
    </row>
    <row r="30" spans="1:7" ht="18.75">
      <c r="A30" s="1"/>
      <c r="B30" s="8"/>
      <c r="C30" s="7"/>
      <c r="D30" s="1"/>
      <c r="E30" s="2"/>
      <c r="F30" s="1"/>
      <c r="G30" s="3"/>
    </row>
    <row r="31" spans="1:7" ht="18.75">
      <c r="A31" s="1"/>
      <c r="B31" s="8"/>
      <c r="C31" s="7"/>
      <c r="D31" s="1"/>
      <c r="E31" s="2"/>
      <c r="F31" s="4"/>
      <c r="G31" s="3"/>
    </row>
    <row r="32" spans="1:7" ht="18.75">
      <c r="A32" s="1"/>
      <c r="B32" s="8"/>
      <c r="C32" s="10"/>
      <c r="D32" s="1"/>
      <c r="E32" s="2"/>
      <c r="F32" s="4"/>
      <c r="G32" s="3"/>
    </row>
    <row r="33" spans="1:7" ht="18.75">
      <c r="A33" s="1"/>
      <c r="B33" s="8"/>
      <c r="C33" s="7"/>
      <c r="D33" s="1"/>
      <c r="E33" s="2"/>
      <c r="F33" s="1"/>
      <c r="G33" s="3"/>
    </row>
    <row r="34" spans="1:7" ht="18.75">
      <c r="A34" s="1"/>
      <c r="B34" s="8"/>
      <c r="C34" s="7"/>
      <c r="D34" s="1"/>
      <c r="E34" s="2"/>
      <c r="F34" s="4"/>
      <c r="G34" s="3"/>
    </row>
    <row r="35" spans="1:7" ht="18.75">
      <c r="A35" s="1"/>
      <c r="B35" s="8"/>
      <c r="C35" s="7"/>
      <c r="D35" s="1"/>
      <c r="E35" s="2"/>
      <c r="F35" s="1"/>
      <c r="G35" s="3"/>
    </row>
    <row r="36" spans="1:7" ht="18.75">
      <c r="A36" s="1"/>
      <c r="B36" s="8"/>
      <c r="C36" s="7"/>
      <c r="D36" s="1"/>
      <c r="E36" s="2"/>
      <c r="F36" s="4"/>
      <c r="G36" s="3"/>
    </row>
    <row r="37" spans="1:7" ht="18.75">
      <c r="A37" s="1"/>
      <c r="B37" s="8"/>
      <c r="C37" s="10"/>
      <c r="D37" s="1"/>
      <c r="E37" s="2"/>
      <c r="F37" s="4"/>
      <c r="G37" s="3"/>
    </row>
    <row r="38" spans="1:7" ht="18.75">
      <c r="A38" s="1"/>
      <c r="B38" s="8"/>
      <c r="C38" s="10"/>
      <c r="D38" s="1"/>
      <c r="E38" s="2"/>
      <c r="F38" s="1"/>
      <c r="G38" s="3"/>
    </row>
    <row r="39" spans="1:7" ht="18.75">
      <c r="A39" s="1"/>
      <c r="B39" s="8"/>
      <c r="C39" s="9"/>
      <c r="D39" s="1"/>
      <c r="E39" s="2"/>
      <c r="F39" s="4"/>
      <c r="G39" s="3"/>
    </row>
    <row r="40" spans="1:7" ht="18.75">
      <c r="A40" s="1"/>
      <c r="B40" s="8"/>
      <c r="C40" s="10"/>
      <c r="D40" s="1"/>
      <c r="E40" s="2"/>
      <c r="F40" s="4"/>
      <c r="G40" s="3"/>
    </row>
    <row r="41" spans="1:7" ht="18.75">
      <c r="A41" s="1"/>
      <c r="B41" s="8"/>
      <c r="C41" s="10"/>
      <c r="D41" s="5"/>
      <c r="E41" s="2"/>
      <c r="F41" s="4"/>
      <c r="G41" s="3"/>
    </row>
    <row r="42" spans="1:7" ht="18.75">
      <c r="A42" s="1"/>
      <c r="B42" s="8"/>
      <c r="C42" s="10"/>
      <c r="D42" s="5"/>
      <c r="E42" s="2"/>
      <c r="F42" s="1"/>
      <c r="G42" s="3"/>
    </row>
    <row r="43" spans="1:7" ht="18.75">
      <c r="A43" s="1"/>
      <c r="B43" s="8"/>
      <c r="C43" s="10"/>
      <c r="D43" s="1"/>
      <c r="E43" s="2"/>
      <c r="F43" s="1"/>
      <c r="G43" s="3"/>
    </row>
    <row r="44" spans="1:7" ht="18.75">
      <c r="A44" s="1"/>
      <c r="B44" s="8"/>
      <c r="C44" s="10"/>
      <c r="D44" s="5"/>
      <c r="E44" s="2"/>
      <c r="F44" s="4"/>
      <c r="G44" s="3"/>
    </row>
    <row r="45" spans="1:7" ht="18.75">
      <c r="A45" s="1"/>
      <c r="B45" s="8"/>
      <c r="C45" s="10"/>
      <c r="D45" s="5"/>
      <c r="E45" s="2"/>
      <c r="F45" s="1"/>
      <c r="G45" s="3"/>
    </row>
    <row r="46" spans="1:7" ht="18.75">
      <c r="A46" s="1"/>
      <c r="B46" s="8"/>
      <c r="C46" s="10"/>
      <c r="D46" s="5"/>
      <c r="E46" s="2"/>
      <c r="F46" s="4"/>
      <c r="G46" s="3"/>
    </row>
    <row r="47" spans="1:7" ht="18.75">
      <c r="A47" s="1"/>
      <c r="B47" s="8"/>
      <c r="C47" s="10"/>
      <c r="D47" s="5"/>
      <c r="E47" s="2"/>
      <c r="F47" s="1"/>
      <c r="G47" s="3"/>
    </row>
    <row r="48" spans="1:7" ht="18.75">
      <c r="A48" s="1"/>
      <c r="B48" s="8"/>
      <c r="C48" s="10"/>
      <c r="D48" s="5"/>
      <c r="E48" s="2"/>
      <c r="F48" s="4"/>
      <c r="G48" s="3"/>
    </row>
    <row r="49" spans="1:7" ht="18.75">
      <c r="A49" s="1"/>
      <c r="B49" s="8"/>
      <c r="C49" s="10"/>
      <c r="D49" s="5"/>
      <c r="E49" s="2"/>
      <c r="F49" s="1"/>
      <c r="G49" s="3"/>
    </row>
    <row r="50" spans="1:7" ht="18.75">
      <c r="A50" s="1"/>
      <c r="B50" s="8"/>
      <c r="C50" s="7"/>
      <c r="D50" s="5"/>
      <c r="E50" s="2"/>
      <c r="F50" s="4"/>
      <c r="G50" s="3"/>
    </row>
    <row r="51" spans="1:7" ht="18.75">
      <c r="A51" s="1"/>
      <c r="B51" s="8"/>
      <c r="C51" s="10"/>
      <c r="D51" s="5"/>
      <c r="E51" s="2"/>
      <c r="F51" s="1"/>
      <c r="G51" s="3"/>
    </row>
    <row r="52" spans="1:7" ht="18.75">
      <c r="A52" s="1"/>
      <c r="B52" s="8"/>
      <c r="C52" s="10"/>
      <c r="D52" s="5"/>
      <c r="E52" s="2"/>
      <c r="F52" s="4"/>
      <c r="G52" s="3"/>
    </row>
    <row r="53" spans="1:7" ht="18.75">
      <c r="A53" s="1"/>
      <c r="B53" s="8"/>
      <c r="C53" s="10"/>
      <c r="D53" s="5"/>
      <c r="E53" s="2"/>
      <c r="F53" s="1"/>
      <c r="G53" s="3"/>
    </row>
    <row r="54" spans="1:7" ht="18.75">
      <c r="A54" s="1"/>
      <c r="B54" s="8"/>
      <c r="C54" s="10"/>
      <c r="D54" s="5"/>
      <c r="E54" s="2"/>
      <c r="F54" s="4"/>
      <c r="G54" s="3"/>
    </row>
    <row r="55" spans="1:7" ht="18.75">
      <c r="A55" s="1"/>
      <c r="B55" s="8"/>
      <c r="C55" s="10"/>
      <c r="D55" s="5"/>
      <c r="E55" s="2"/>
      <c r="F55" s="1"/>
      <c r="G55" s="3"/>
    </row>
    <row r="56" spans="1:7" ht="18.75">
      <c r="A56" s="1"/>
      <c r="B56" s="8"/>
      <c r="C56" s="10"/>
      <c r="D56" s="5"/>
      <c r="E56" s="2"/>
      <c r="F56" s="4"/>
      <c r="G56" s="3"/>
    </row>
    <row r="57" spans="1:7" ht="18.75">
      <c r="A57" s="1"/>
      <c r="B57" s="8"/>
      <c r="C57" s="10"/>
      <c r="D57" s="5"/>
      <c r="E57" s="2"/>
      <c r="F57" s="4"/>
      <c r="G57" s="3"/>
    </row>
    <row r="58" spans="1:7" ht="18.75">
      <c r="A58" s="1"/>
      <c r="B58" s="8"/>
      <c r="C58" s="10"/>
      <c r="D58" s="5"/>
      <c r="E58" s="2"/>
      <c r="F58" s="4"/>
      <c r="G58" s="3"/>
    </row>
    <row r="59" spans="1:7" ht="18.75">
      <c r="A59" s="1"/>
      <c r="B59" s="8"/>
      <c r="C59" s="10"/>
      <c r="D59" s="5"/>
      <c r="E59" s="2"/>
      <c r="F59" s="4"/>
      <c r="G59" s="3"/>
    </row>
    <row r="60" spans="1:7" ht="18.75">
      <c r="A60" s="1"/>
      <c r="B60" s="8"/>
      <c r="C60" s="10"/>
      <c r="D60" s="5"/>
      <c r="E60" s="2"/>
      <c r="F60" s="4"/>
      <c r="G60" s="3"/>
    </row>
    <row r="61" spans="1:7" ht="18.75">
      <c r="A61" s="1"/>
      <c r="B61" s="8"/>
      <c r="C61" s="10"/>
      <c r="D61" s="5"/>
      <c r="E61" s="2"/>
      <c r="F61" s="4"/>
      <c r="G61" s="3"/>
    </row>
    <row r="62" spans="1:7" ht="18.75">
      <c r="A62" s="1"/>
      <c r="B62" s="8"/>
      <c r="C62" s="10"/>
      <c r="D62" s="5"/>
      <c r="E62" s="2"/>
      <c r="F62" s="4"/>
      <c r="G62" s="3"/>
    </row>
    <row r="63" spans="1:7" ht="18.75">
      <c r="A63" s="1"/>
      <c r="B63" s="8"/>
      <c r="C63" s="10"/>
      <c r="D63" s="5"/>
      <c r="E63" s="2"/>
      <c r="F63" s="4"/>
      <c r="G63" s="3"/>
    </row>
    <row r="64" spans="1:7" ht="18.75">
      <c r="A64" s="1"/>
      <c r="B64" s="8"/>
      <c r="C64" s="10"/>
      <c r="D64" s="5"/>
      <c r="E64" s="2"/>
      <c r="F64" s="4"/>
      <c r="G64" s="3"/>
    </row>
    <row r="65" spans="1:7" ht="18.75">
      <c r="A65" s="1"/>
      <c r="B65" s="8"/>
      <c r="C65" s="7"/>
      <c r="D65" s="5"/>
      <c r="E65" s="2"/>
      <c r="F65" s="4"/>
      <c r="G65" s="3"/>
    </row>
    <row r="66" spans="1:7" ht="18.75">
      <c r="A66" s="1"/>
      <c r="B66" s="8"/>
      <c r="C66" s="7"/>
      <c r="D66" s="5"/>
      <c r="E66" s="2"/>
      <c r="F66" s="4"/>
      <c r="G66" s="3"/>
    </row>
    <row r="67" spans="1:7" ht="18.75">
      <c r="A67" s="1"/>
      <c r="B67" s="8"/>
      <c r="C67" s="7"/>
      <c r="D67" s="5"/>
      <c r="E67" s="2"/>
      <c r="F67" s="4"/>
      <c r="G67" s="3"/>
    </row>
    <row r="68" spans="1:7" ht="18.75">
      <c r="A68" s="1"/>
      <c r="B68" s="8"/>
      <c r="C68" s="10"/>
      <c r="D68" s="5"/>
      <c r="E68" s="2"/>
      <c r="F68" s="4"/>
      <c r="G68" s="3"/>
    </row>
    <row r="69" spans="1:7" ht="18.75">
      <c r="A69" s="1"/>
      <c r="B69" s="8"/>
      <c r="C69" s="13"/>
      <c r="D69" s="5"/>
      <c r="E69" s="2"/>
      <c r="F69" s="4"/>
      <c r="G69" s="3"/>
    </row>
    <row r="70" spans="1:7" ht="18.75">
      <c r="A70" s="1"/>
      <c r="B70" s="8"/>
      <c r="C70" s="10"/>
      <c r="D70" s="5"/>
      <c r="E70" s="2"/>
      <c r="F70" s="4"/>
      <c r="G70" s="3"/>
    </row>
    <row r="71" spans="1:7" ht="18.75">
      <c r="A71" s="1"/>
      <c r="B71" s="8"/>
      <c r="C71" s="10"/>
      <c r="D71" s="5"/>
      <c r="E71" s="2"/>
      <c r="F71" s="4"/>
      <c r="G71" s="3"/>
    </row>
    <row r="72" spans="1:7" ht="18.75">
      <c r="A72" s="1"/>
      <c r="B72" s="8"/>
      <c r="C72" s="10"/>
      <c r="D72" s="5"/>
      <c r="E72" s="2"/>
      <c r="F72" s="4"/>
      <c r="G72" s="3"/>
    </row>
    <row r="73" spans="1:7" ht="18.75">
      <c r="A73" s="1"/>
      <c r="B73" s="8"/>
      <c r="C73" s="10"/>
      <c r="D73" s="5"/>
      <c r="E73" s="2"/>
      <c r="F73" s="4"/>
      <c r="G73" s="3"/>
    </row>
    <row r="74" spans="1:7" ht="18.75">
      <c r="A74" s="1"/>
      <c r="B74" s="8"/>
      <c r="C74" s="10"/>
      <c r="D74" s="5"/>
      <c r="E74" s="2"/>
      <c r="F74" s="1"/>
      <c r="G74" s="3"/>
    </row>
    <row r="75" spans="1:7" ht="18.75">
      <c r="A75" s="1"/>
      <c r="B75" s="8"/>
      <c r="C75" s="10"/>
      <c r="D75" s="5"/>
      <c r="E75" s="2"/>
      <c r="F75" s="4"/>
      <c r="G75" s="3"/>
    </row>
    <row r="76" spans="1:7" ht="18.75">
      <c r="A76" s="1"/>
      <c r="B76" s="8"/>
      <c r="C76" s="12"/>
      <c r="D76" s="5"/>
      <c r="E76" s="2"/>
      <c r="F76" s="4"/>
      <c r="G76" s="3"/>
    </row>
    <row r="77" spans="1:7" ht="18.75">
      <c r="A77" s="1"/>
      <c r="B77" s="8"/>
      <c r="C77" s="10"/>
      <c r="D77" s="5"/>
      <c r="E77" s="2"/>
      <c r="F77" s="1"/>
      <c r="G77" s="3"/>
    </row>
    <row r="78" spans="1:7" ht="18.75">
      <c r="A78" s="1"/>
      <c r="B78" s="8"/>
      <c r="C78" s="10"/>
      <c r="D78" s="5"/>
      <c r="E78" s="2"/>
      <c r="F78" s="1"/>
      <c r="G78" s="3"/>
    </row>
    <row r="79" spans="1:7" ht="18.75">
      <c r="A79" s="1"/>
      <c r="B79" s="8"/>
      <c r="C79" s="7"/>
      <c r="D79" s="5"/>
      <c r="E79" s="2"/>
      <c r="F79" s="4"/>
      <c r="G79" s="3"/>
    </row>
    <row r="80" spans="1:7" ht="18.75">
      <c r="A80" s="1"/>
      <c r="B80" s="8"/>
      <c r="C80" s="10"/>
      <c r="D80" s="5"/>
      <c r="E80" s="2"/>
      <c r="F80" s="1"/>
      <c r="G80" s="3"/>
    </row>
    <row r="81" spans="1:7" ht="18.75">
      <c r="A81" s="1"/>
      <c r="B81" s="8"/>
      <c r="C81" s="13"/>
      <c r="D81" s="5"/>
      <c r="E81" s="2"/>
      <c r="F81" s="4"/>
      <c r="G81" s="3"/>
    </row>
    <row r="82" spans="1:7" ht="18.75">
      <c r="A82" s="1"/>
      <c r="B82" s="8"/>
      <c r="C82" s="7"/>
      <c r="D82" s="5"/>
      <c r="E82" s="2"/>
      <c r="F82" s="1"/>
      <c r="G82" s="3"/>
    </row>
  </sheetData>
  <mergeCells count="12">
    <mergeCell ref="F5:F6"/>
    <mergeCell ref="G5:G6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pharmac</vt:lpstr>
      <vt:lpstr>community</vt:lpstr>
      <vt:lpstr>forensic</vt:lpstr>
      <vt:lpstr>micro</vt:lpstr>
      <vt:lpstr>Ortho</vt:lpstr>
      <vt:lpstr>medicine</vt:lpstr>
      <vt:lpstr>pathology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2019-02-22T10:41:33Z</dcterms:modified>
</cp:coreProperties>
</file>